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xternalLinks/externalLink1.xml" ContentType="application/vnd.openxmlformats-officedocument.spreadsheetml.externalLink+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https://kaufmancountynet.sharepoint.com/sites/firemarshal/Shared Documents/3 - Forms/3 - Prevention Forms/"/>
    </mc:Choice>
  </mc:AlternateContent>
  <xr:revisionPtr revIDLastSave="15" documentId="8_{2FC3EABA-C634-4E5D-BDF2-8A90A9292BE6}" xr6:coauthVersionLast="47" xr6:coauthVersionMax="47" xr10:uidLastSave="{40F4D2B1-EA3A-4300-B470-6D5835C3C550}"/>
  <bookViews>
    <workbookView xWindow="28680" yWindow="-120" windowWidth="29040" windowHeight="15840" xr2:uid="{00000000-000D-0000-FFFF-FFFF00000000}"/>
  </bookViews>
  <sheets>
    <sheet name="Calculator" sheetId="1" r:id="rId1"/>
    <sheet name="Reference Material" sheetId="4" r:id="rId2"/>
    <sheet name="List" sheetId="3" r:id="rId3"/>
    <sheet name="Sheet2" sheetId="2" state="hidden" r:id="rId4"/>
  </sheets>
  <externalReferences>
    <externalReference r:id="rId5"/>
  </externalReferences>
  <definedNames>
    <definedName name="CCN">[1]Sheet2!$B$1:$B$4</definedName>
    <definedName name="exp">[1]Sheet2!$C$1:$C$5</definedName>
    <definedName name="ohc">[1]Sheet2!$A$1:$A$5</definedName>
    <definedName name="_xlnm.Print_Area" localSheetId="0">Calculator!$A$1:$H$22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3" i="1" l="1"/>
  <c r="I12" i="1"/>
  <c r="I15" i="1"/>
  <c r="I9" i="1"/>
  <c r="I6" i="1"/>
  <c r="I17" i="1" l="1"/>
  <c r="F19" i="1" l="1" a="1"/>
  <c r="F19" i="1" s="1"/>
  <c r="C19" i="1" a="1"/>
  <c r="C19"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<sst xmlns="http://schemas.openxmlformats.org/spreadsheetml/2006/main" count="143" uniqueCount="140">
  <si>
    <t>Cu. Ft. =</t>
  </si>
  <si>
    <t>Length:</t>
  </si>
  <si>
    <t>Width:</t>
  </si>
  <si>
    <t>Height:</t>
  </si>
  <si>
    <t>Step 1: Building Volume</t>
  </si>
  <si>
    <t>NFPA 1142 (2022) Calculator</t>
  </si>
  <si>
    <t>Step 3: Occupancy Hazard Classification</t>
  </si>
  <si>
    <t>Step 2: Construction Type</t>
  </si>
  <si>
    <t>Final Calculations</t>
  </si>
  <si>
    <t>Flow Rate:</t>
  </si>
  <si>
    <t>Yes</t>
  </si>
  <si>
    <t>No</t>
  </si>
  <si>
    <t>[select]</t>
  </si>
  <si>
    <t>Is the structure within 50 feet of another structure?</t>
  </si>
  <si>
    <t>Step 4: Automatic Fire Suppression Systems</t>
  </si>
  <si>
    <t>250 gpm</t>
  </si>
  <si>
    <t>500 gpm</t>
  </si>
  <si>
    <t>750 gpm</t>
  </si>
  <si>
    <t>1,000 gpm</t>
  </si>
  <si>
    <t>Equation for No Exposure Hazard</t>
  </si>
  <si>
    <t>Step 5: Exposure Hazards</t>
  </si>
  <si>
    <t>Equation for Exposure Hazard</t>
  </si>
  <si>
    <t>How many square feet of the building are protected by an automatic fire suppression system?</t>
  </si>
  <si>
    <t>[select the appropriate occupancy hazard classification]</t>
  </si>
  <si>
    <t>Hazard Class 3</t>
  </si>
  <si>
    <t>Cereal or flour mill</t>
  </si>
  <si>
    <t>Combustible hydraulics</t>
  </si>
  <si>
    <t>Cotton picking and opening operations</t>
  </si>
  <si>
    <t>Die casting</t>
  </si>
  <si>
    <t>Explosives and pyrotechnics manufacturing or storage</t>
  </si>
  <si>
    <t>Feed and gristmills</t>
  </si>
  <si>
    <t>Flammable liquid spraying</t>
  </si>
  <si>
    <t>Flow coating/dipping</t>
  </si>
  <si>
    <t>Linseed oil mills</t>
  </si>
  <si>
    <t>Manufactured homes/modular building assembly</t>
  </si>
  <si>
    <t>Metal extruding</t>
  </si>
  <si>
    <t>Plastic processing</t>
  </si>
  <si>
    <t>Plywood and particleboard manufacturing</t>
  </si>
  <si>
    <t>Printing using flammable inks</t>
  </si>
  <si>
    <t>Rubber reclaiming</t>
  </si>
  <si>
    <t>Sawmills</t>
  </si>
  <si>
    <t>Solvent extracting</t>
  </si>
  <si>
    <t>Straw or hay in bales</t>
  </si>
  <si>
    <t>Textile picking</t>
  </si>
  <si>
    <t>Upholstering with plastic foams</t>
  </si>
  <si>
    <t>Hazard Class 4</t>
  </si>
  <si>
    <t>Hazard Class 4: High-Hazard Occupancy</t>
  </si>
  <si>
    <t>Hazard Class 3: Severe-Hazard Occupancy</t>
  </si>
  <si>
    <t>Hazard Class 5: Moderate-Hazard Occupancy</t>
  </si>
  <si>
    <t>Hazard Class 6: Low-Hazard Occupancy</t>
  </si>
  <si>
    <t>Hazard Class 7: Light-Hazard Occupancy</t>
  </si>
  <si>
    <t>Hazard Class 5</t>
  </si>
  <si>
    <t>Hazard Class 6</t>
  </si>
  <si>
    <t>Hazard Class 7</t>
  </si>
  <si>
    <t>Barns and stables (commercial)</t>
  </si>
  <si>
    <t>Building materials supply storage</t>
  </si>
  <si>
    <t>Department stores</t>
  </si>
  <si>
    <t>Exhibition halls, auditoriums, and theaters</t>
  </si>
  <si>
    <t>Feed stores (without processing)</t>
  </si>
  <si>
    <t>Freight terminals</t>
  </si>
  <si>
    <t>Mercantiles</t>
  </si>
  <si>
    <t>Paper and pulp mills</t>
  </si>
  <si>
    <t>Paper processing plants</t>
  </si>
  <si>
    <t>Piers and wharves</t>
  </si>
  <si>
    <t>Repair garages</t>
  </si>
  <si>
    <t>Rubber products manufacturing or storage</t>
  </si>
  <si>
    <t>Warehouses</t>
  </si>
  <si>
    <t>Amusement occupancies</t>
  </si>
  <si>
    <t>Clothing manufacturing plant</t>
  </si>
  <si>
    <t>Cold storage warehouses</t>
  </si>
  <si>
    <t>Confectionery product warehouses</t>
  </si>
  <si>
    <t>Farm storage buildings</t>
  </si>
  <si>
    <t>Laundries</t>
  </si>
  <si>
    <t>Leather goods manufacturing plants</t>
  </si>
  <si>
    <t>Libraries (with large stockroom areas)</t>
  </si>
  <si>
    <t>Lithography shops</t>
  </si>
  <si>
    <t>Machine shops</t>
  </si>
  <si>
    <t>Metalworking shops</t>
  </si>
  <si>
    <t>Nurseries (plant)</t>
  </si>
  <si>
    <t>Pharmaceutical manufacturing plants</t>
  </si>
  <si>
    <t>Printing and publishing plants</t>
  </si>
  <si>
    <t>Restaurants</t>
  </si>
  <si>
    <t>Rope and twine manufacturing plants</t>
  </si>
  <si>
    <t>Sugar refineries</t>
  </si>
  <si>
    <t>Tanneries</t>
  </si>
  <si>
    <t>Textile manufacturing plants</t>
  </si>
  <si>
    <t>Tobacco barns</t>
  </si>
  <si>
    <t>Unoccupied buildings</t>
  </si>
  <si>
    <t>Reference Material</t>
  </si>
  <si>
    <t>Armories</t>
  </si>
  <si>
    <t>Automobile parking garages</t>
  </si>
  <si>
    <t>Bakeries</t>
  </si>
  <si>
    <t>Barber or beauty shops</t>
  </si>
  <si>
    <t>Beverage manufacturing plants/breweries</t>
  </si>
  <si>
    <t>Boiler houses</t>
  </si>
  <si>
    <t>Brick, tile, and clay product manufacturing plants</t>
  </si>
  <si>
    <t>Canneries</t>
  </si>
  <si>
    <t>Cement plants</t>
  </si>
  <si>
    <t>Churches and similar religious structures</t>
  </si>
  <si>
    <t>Dairy products manufacturing and processing plants</t>
  </si>
  <si>
    <t>Doctor's offices</t>
  </si>
  <si>
    <t>Electronics plants</t>
  </si>
  <si>
    <t>Foundries</t>
  </si>
  <si>
    <t>Fur processing plants</t>
  </si>
  <si>
    <t>Gasoline service stations</t>
  </si>
  <si>
    <t>Glass and glass products manufacturing plants</t>
  </si>
  <si>
    <t>Horse stables</t>
  </si>
  <si>
    <t>Mortuaries</t>
  </si>
  <si>
    <t>Municipal buildings</t>
  </si>
  <si>
    <t>Post offices</t>
  </si>
  <si>
    <t>Slaughterhouses</t>
  </si>
  <si>
    <t>Telephone exchanges</t>
  </si>
  <si>
    <t>Tobacco manufacturing plants</t>
  </si>
  <si>
    <t>Watch and jewelry manufacturing plants</t>
  </si>
  <si>
    <t>Wineries</t>
  </si>
  <si>
    <t>Apartments</t>
  </si>
  <si>
    <t>Colleges and universities</t>
  </si>
  <si>
    <t>Clubs</t>
  </si>
  <si>
    <t>Dormitories</t>
  </si>
  <si>
    <t>Dwellings</t>
  </si>
  <si>
    <t>Fire stations</t>
  </si>
  <si>
    <t>Fraternity or sorority houses</t>
  </si>
  <si>
    <t>Hospitals</t>
  </si>
  <si>
    <t>Hotels and motels</t>
  </si>
  <si>
    <t>Libraries (except large stockroom areas)</t>
  </si>
  <si>
    <t>Museums</t>
  </si>
  <si>
    <t>Nursing and convalescent homes</t>
  </si>
  <si>
    <t>Offices (including data processing)</t>
  </si>
  <si>
    <t>Police stations</t>
  </si>
  <si>
    <t>Prisons</t>
  </si>
  <si>
    <t>Schools</t>
  </si>
  <si>
    <t>Theaters without stages</t>
  </si>
  <si>
    <t>[select the appropriate construction type]</t>
  </si>
  <si>
    <t>Type II: Non-Combustible(222, 111, or 000)</t>
  </si>
  <si>
    <t>Type I: Fire Resistive (442 or 332)</t>
  </si>
  <si>
    <t>Type III: Ordinary (211 or 200)</t>
  </si>
  <si>
    <t>Type IV: Heavy Timber (2HH)</t>
  </si>
  <si>
    <t>Type V: Wood Frame (111 or 000)</t>
  </si>
  <si>
    <t>for 2 hours.</t>
  </si>
  <si>
    <t>Tank size: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</si>
</sst>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10" x14ac:knownFonts="1">
    <font>
      <sz val="11"/>
      <color theme="1"/>
      <name val="Calibri"/>
      <family val="2"/>
      <scheme val="minor"/>
    </font>
    <font>
      <sz val="11"/>
      <color theme="1"/>
      <name val="Calibri"/>
      <family val="2"/>
      <scheme val="minor"/>
    </font>
    <font>
      <sz val="11"/>
      <color rgb="FF3F3F76"/>
      <name val="Calibri"/>
      <family val="2"/>
      <scheme val="minor"/>
    </font>
    <font>
      <b/>
      <sz val="11"/>
      <color rgb="FFFA7D00"/>
      <name val="Calibri"/>
      <family val="2"/>
      <scheme val="minor"/>
    </font>
    <font>
      <b/>
      <sz val="11"/>
      <color theme="0"/>
      <name val="Calibri"/>
      <family val="2"/>
    </font>
    <font>
      <sz val="11"/>
      <color theme="1"/>
      <name val="Calibri"/>
      <family val="2"/>
    </font>
    <font>
      <b/>
      <sz val="11"/>
      <color theme="1"/>
      <name val="Calibri"/>
      <family val="2"/>
    </font>
    <font>
      <sz val="11"/>
      <color rgb="FF3F3F76"/>
      <name val="Calibri"/>
      <family val="2"/>
    </font>
    <font>
      <b/>
      <sz val="11"/>
      <color rgb="FFFA7D00"/>
      <name val="Calibri"/>
      <family val="2"/>
    </font>
    <font>
      <b/>
      <sz val="12"/>
      <color theme="0"/>
      <name val="Calibri"/>
      <family val="2"/>
    </font>
  </fonts>
  <fills count="7">
    <fill>
      <patternFill patternType="none"/>
    </fill>
    <fill>
      <patternFill patternType="gray125"/>
    </fill>
    <fill>
      <patternFill patternType="solid">
        <fgColor indexed="9"/>
        <bgColor indexed="64"/>
      </patternFill>
    </fill>
    <fill>
      <patternFill patternType="solid">
        <fgColor rgb="FFFFCC99"/>
      </patternFill>
    </fill>
    <fill>
      <patternFill patternType="solid">
        <fgColor rgb="FFF2F2F2"/>
      </patternFill>
    </fill>
    <fill>
      <patternFill patternType="solid">
        <fgColor theme="1" tint="0.249977111117893"/>
        <bgColor indexed="64"/>
      </patternFill>
    </fill>
    <fill>
      <patternFill patternType="solid">
        <fgColor theme="0" tint="-0.249977111117893"/>
        <bgColor indexed="64"/>
      </patternFill>
    </fill>
  </fills>
  <borders count="20">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thin">
        <color rgb="FF7F7F7F"/>
      </left>
      <right style="thin">
        <color rgb="FF7F7F7F"/>
      </right>
      <top style="thin">
        <color rgb="FF7F7F7F"/>
      </top>
      <bottom style="thin">
        <color rgb="FF7F7F7F"/>
      </bottom>
      <diagonal/>
    </border>
    <border>
      <left style="thin">
        <color rgb="FF7F7F7F"/>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rgb="FF7F7F7F"/>
      </left>
      <right style="medium">
        <color indexed="64"/>
      </right>
      <top style="thin">
        <color rgb="FF7F7F7F"/>
      </top>
      <bottom style="thin">
        <color rgb="FF7F7F7F"/>
      </bottom>
      <diagonal/>
    </border>
    <border>
      <left style="medium">
        <color indexed="64"/>
      </left>
      <right style="thin">
        <color rgb="FF7F7F7F"/>
      </right>
      <top style="thin">
        <color rgb="FF7F7F7F"/>
      </top>
      <bottom style="thin">
        <color rgb="FF7F7F7F"/>
      </bottom>
      <diagonal/>
    </border>
  </borders>
  <cellStyleXfs count="4">
    <xf numFmtId="0" fontId="0" fillId="0" borderId="0"/>
    <xf numFmtId="43" fontId="1" fillId="0" borderId="0" applyFont="0" applyFill="0" applyBorder="0" applyAlignment="0" applyProtection="0"/>
    <xf numFmtId="0" fontId="2" fillId="3" borderId="3" applyNumberFormat="0" applyAlignment="0" applyProtection="0"/>
    <xf numFmtId="0" fontId="3" fillId="4" borderId="3" applyNumberFormat="0" applyAlignment="0" applyProtection="0"/>
  </cellStyleXfs>
  <cellXfs count="42">
    <xf numFmtId="0" fontId="0" fillId="0" borderId="0" xfId="0"/>
    <xf numFmtId="1" fontId="0" fillId="0" borderId="0" xfId="0" applyNumberFormat="1"/>
    <xf numFmtId="0" fontId="0" fillId="0" borderId="0" xfId="0" applyAlignment="1">
      <alignment horizontal="center"/>
    </xf>
    <xf numFmtId="0" fontId="5" fillId="0" borderId="0" xfId="0" applyFont="1"/>
    <xf numFmtId="0" fontId="4" fillId="5" borderId="0" xfId="0" applyFont="1" applyFill="1"/>
    <xf numFmtId="0" fontId="5" fillId="0" borderId="13" xfId="0" applyFont="1" applyBorder="1"/>
    <xf numFmtId="0" fontId="5" fillId="0" borderId="8" xfId="0" applyFont="1" applyBorder="1"/>
    <xf numFmtId="0" fontId="5" fillId="0" borderId="2" xfId="0" applyFont="1" applyBorder="1"/>
    <xf numFmtId="0" fontId="5" fillId="0" borderId="14" xfId="0" applyFont="1" applyBorder="1"/>
    <xf numFmtId="0" fontId="5" fillId="0" borderId="9" xfId="0" applyFont="1" applyBorder="1"/>
    <xf numFmtId="0" fontId="5" fillId="0" borderId="10" xfId="0" applyFont="1" applyBorder="1"/>
    <xf numFmtId="0" fontId="5" fillId="0" borderId="11" xfId="0" applyFont="1" applyBorder="1"/>
    <xf numFmtId="0" fontId="6" fillId="6" borderId="5" xfId="0" applyFont="1" applyFill="1" applyBorder="1"/>
    <xf numFmtId="0" fontId="6" fillId="6" borderId="6" xfId="0" applyFont="1" applyFill="1" applyBorder="1"/>
    <xf numFmtId="0" fontId="6" fillId="6" borderId="7" xfId="0" applyFont="1" applyFill="1" applyBorder="1"/>
    <xf numFmtId="0" fontId="9" fillId="5" borderId="1" xfId="0" applyFont="1" applyFill="1" applyBorder="1"/>
    <xf numFmtId="0" fontId="6" fillId="6" borderId="12" xfId="0" applyFont="1" applyFill="1" applyBorder="1" applyAlignment="1">
      <alignment horizontal="center"/>
    </xf>
    <xf numFmtId="0" fontId="0" fillId="0" borderId="0" xfId="0" applyAlignment="1">
      <alignment horizontal="left"/>
    </xf>
    <xf numFmtId="1" fontId="8" fillId="4" borderId="18" xfId="1" applyNumberFormat="1" applyFont="1" applyFill="1" applyBorder="1" applyAlignment="1" applyProtection="1">
      <alignment horizontal="center"/>
    </xf>
    <xf numFmtId="0" fontId="3" fillId="4" borderId="3" xfId="3" applyAlignment="1" applyProtection="1">
      <alignment horizontal="center"/>
    </xf>
    <xf numFmtId="0" fontId="7" fillId="3" borderId="3" xfId="2" applyFont="1" applyAlignment="1" applyProtection="1">
      <alignment horizontal="center"/>
      <protection locked="0"/>
    </xf>
    <xf numFmtId="0" fontId="7" fillId="3" borderId="19" xfId="2" applyFont="1" applyBorder="1" applyAlignment="1" applyProtection="1">
      <alignment horizontal="center"/>
      <protection locked="0"/>
    </xf>
    <xf numFmtId="0" fontId="4" fillId="0" borderId="0" xfId="0" applyFont="1"/>
    <xf numFmtId="0" fontId="5" fillId="0" borderId="8" xfId="0" applyFont="1" applyBorder="1" applyAlignment="1">
      <alignment horizontal="right"/>
    </xf>
    <xf numFmtId="0" fontId="5" fillId="0" borderId="0" xfId="0" applyFont="1" applyAlignment="1">
      <alignment horizontal="right"/>
    </xf>
    <xf numFmtId="0" fontId="5" fillId="2" borderId="0" xfId="0" applyFont="1" applyFill="1"/>
    <xf numFmtId="0" fontId="2" fillId="3" borderId="19" xfId="2" applyBorder="1" applyAlignment="1" applyProtection="1">
      <alignment horizontal="center"/>
      <protection locked="0"/>
    </xf>
    <xf numFmtId="0" fontId="2" fillId="3" borderId="3" xfId="2" applyAlignment="1" applyProtection="1">
      <alignment horizontal="center"/>
      <protection locked="0"/>
    </xf>
    <xf numFmtId="0" fontId="2" fillId="3" borderId="18" xfId="2" applyBorder="1" applyAlignment="1" applyProtection="1">
      <alignment horizontal="center"/>
      <protection locked="0"/>
    </xf>
    <xf numFmtId="0" fontId="3" fillId="4" borderId="3" xfId="3" applyAlignment="1" applyProtection="1">
      <alignment horizontal="center"/>
    </xf>
    <xf numFmtId="0" fontId="6" fillId="6" borderId="5" xfId="0" applyFont="1" applyFill="1" applyBorder="1" applyAlignment="1">
      <alignment horizontal="center"/>
    </xf>
    <xf numFmtId="0" fontId="6" fillId="6" borderId="6" xfId="0" applyFont="1" applyFill="1" applyBorder="1" applyAlignment="1">
      <alignment horizontal="center"/>
    </xf>
    <xf numFmtId="0" fontId="6" fillId="6" borderId="7" xfId="0" applyFont="1" applyFill="1" applyBorder="1" applyAlignment="1">
      <alignment horizontal="center"/>
    </xf>
    <xf numFmtId="0" fontId="6" fillId="6" borderId="8" xfId="0" applyFont="1" applyFill="1" applyBorder="1" applyAlignment="1">
      <alignment horizontal="center"/>
    </xf>
    <xf numFmtId="0" fontId="6" fillId="6" borderId="0" xfId="0" applyFont="1" applyFill="1" applyAlignment="1">
      <alignment horizontal="center"/>
    </xf>
    <xf numFmtId="0" fontId="6" fillId="6" borderId="2" xfId="0" applyFont="1" applyFill="1" applyBorder="1" applyAlignment="1">
      <alignment horizontal="center"/>
    </xf>
    <xf numFmtId="0" fontId="5" fillId="0" borderId="0" xfId="0" applyFont="1" applyAlignment="1">
      <alignment horizontal="left"/>
    </xf>
    <xf numFmtId="0" fontId="5" fillId="0" borderId="2" xfId="0" applyFont="1" applyBorder="1" applyAlignment="1">
      <alignment horizontal="left"/>
    </xf>
    <xf numFmtId="0" fontId="5" fillId="0" borderId="4" xfId="0" applyFont="1" applyBorder="1" applyAlignment="1">
      <alignment horizontal="left"/>
    </xf>
    <xf numFmtId="0" fontId="9" fillId="5" borderId="15" xfId="0" applyFont="1" applyFill="1" applyBorder="1" applyAlignment="1">
      <alignment horizontal="center"/>
    </xf>
    <xf numFmtId="0" fontId="9" fillId="5" borderId="16" xfId="0" applyFont="1" applyFill="1" applyBorder="1" applyAlignment="1">
      <alignment horizontal="center"/>
    </xf>
    <xf numFmtId="0" fontId="9" fillId="5" borderId="17" xfId="0" applyFont="1" applyFill="1" applyBorder="1" applyAlignment="1">
      <alignment horizontal="center"/>
    </xf>
  </cellXfs>
  <cellStyles count="4">
    <cellStyle name="Calculation" xfId="3" builtinId="22"/>
    <cellStyle name="Comma" xfId="1" builtinId="3"/>
    <cellStyle name="Input" xfId="2" builtinId="20"/>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771525</xdr:colOff>
      <xdr:row>30</xdr:row>
      <xdr:rowOff>76200</xdr:rowOff>
    </xdr:from>
    <xdr:ext cx="1685714" cy="780952"/>
    <xdr:pic>
      <xdr:nvPicPr>
        <xdr:cNvPr id="2" name="Picture 1">
          <a:extLst>
            <a:ext uri="{FF2B5EF4-FFF2-40B4-BE49-F238E27FC236}">
              <a16:creationId xmlns:a16="http://schemas.microsoft.com/office/drawing/2014/main" id="{B13182D7-0D0D-4513-8AAD-6A38390E7398}"/>
            </a:ext>
          </a:extLst>
        </xdr:cNvPr>
        <xdr:cNvPicPr>
          <a:picLocks noChangeAspect="1"/>
        </xdr:cNvPicPr>
      </xdr:nvPicPr>
      <xdr:blipFill>
        <a:blip xmlns:r="http://schemas.openxmlformats.org/officeDocument/2006/relationships" r:embed="rId1"/>
        <a:stretch>
          <a:fillRect/>
        </a:stretch>
      </xdr:blipFill>
      <xdr:spPr>
        <a:xfrm>
          <a:off x="8229600" y="5791200"/>
          <a:ext cx="1685714" cy="780952"/>
        </a:xfrm>
        <a:prstGeom prst="rect">
          <a:avLst/>
        </a:prstGeom>
      </xdr:spPr>
    </xdr:pic>
    <xdr:clientData/>
  </xdr:oneCellAnchor>
  <xdr:oneCellAnchor>
    <xdr:from>
      <xdr:col>0</xdr:col>
      <xdr:colOff>685800</xdr:colOff>
      <xdr:row>37</xdr:row>
      <xdr:rowOff>95250</xdr:rowOff>
    </xdr:from>
    <xdr:ext cx="1980952" cy="723810"/>
    <xdr:pic>
      <xdr:nvPicPr>
        <xdr:cNvPr id="3" name="Picture 2">
          <a:extLst>
            <a:ext uri="{FF2B5EF4-FFF2-40B4-BE49-F238E27FC236}">
              <a16:creationId xmlns:a16="http://schemas.microsoft.com/office/drawing/2014/main" id="{8C648D2D-AA5D-49E0-ACA3-58427B39B0FE}"/>
            </a:ext>
          </a:extLst>
        </xdr:cNvPr>
        <xdr:cNvPicPr>
          <a:picLocks noChangeAspect="1"/>
        </xdr:cNvPicPr>
      </xdr:nvPicPr>
      <xdr:blipFill>
        <a:blip xmlns:r="http://schemas.openxmlformats.org/officeDocument/2006/relationships" r:embed="rId2"/>
        <a:stretch>
          <a:fillRect/>
        </a:stretch>
      </xdr:blipFill>
      <xdr:spPr>
        <a:xfrm>
          <a:off x="8143875" y="7143750"/>
          <a:ext cx="1980952" cy="723810"/>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ncdoi.com/OSFM/Fire_Rescue_Training/Documents/SpecialSchools/NFPA_1142_WaterSupplyCalcShee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s>
    <sheetDataSet>
      <sheetData sheetId="0"/>
      <sheetData sheetId="1">
        <row r="1">
          <cell r="A1">
            <v>3</v>
          </cell>
          <cell r="B1">
            <v>0.5</v>
          </cell>
          <cell r="C1">
            <v>0</v>
          </cell>
        </row>
        <row r="2">
          <cell r="A2">
            <v>4</v>
          </cell>
          <cell r="B2">
            <v>0.75</v>
          </cell>
          <cell r="C2">
            <v>1</v>
          </cell>
        </row>
        <row r="3">
          <cell r="A3">
            <v>5</v>
          </cell>
          <cell r="B3">
            <v>1</v>
          </cell>
          <cell r="C3">
            <v>2</v>
          </cell>
        </row>
        <row r="4">
          <cell r="A4">
            <v>6</v>
          </cell>
          <cell r="B4">
            <v>1.5</v>
          </cell>
          <cell r="C4">
            <v>3</v>
          </cell>
        </row>
        <row r="5">
          <cell r="A5">
            <v>7</v>
          </cell>
          <cell r="C5">
            <v>4</v>
          </cell>
        </row>
      </sheetData>
      <sheetData sheetId="2"/>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142"/>
  <sheetViews>
    <sheetView tabSelected="1" workbookViewId="0">
      <selection activeCell="A15" sqref="A15"/>
    </sheetView>
  </sheetViews>
  <sheetFormatPr defaultColWidth="9.140625" defaultRowHeight="15" x14ac:dyDescent="0.25"/>
  <cols>
    <col min="1" max="8" width="12.7109375" style="3" customWidth="1"/>
    <col min="9" max="9" width="10.140625" style="3" hidden="1" customWidth="1"/>
    <col min="10" max="10" width="49.5703125" style="3" bestFit="1" customWidth="1"/>
    <col min="11" max="11" width="39.42578125" style="3" bestFit="1" customWidth="1"/>
    <col min="12" max="12" width="44.5703125" style="3" bestFit="1" customWidth="1"/>
    <col min="13" max="13" width="47.7109375" style="3" bestFit="1" customWidth="1"/>
    <col min="14" max="14" width="37" style="3" bestFit="1" customWidth="1"/>
    <col min="15" max="16384" width="9.140625" style="3"/>
  </cols>
  <sheetData>
    <row r="1" spans="1:17" ht="15" customHeight="1" x14ac:dyDescent="0.25">
      <c r="A1" s="39" t="s">
        <v>5</v>
      </c>
      <c r="B1" s="40"/>
      <c r="C1" s="40"/>
      <c r="D1" s="40"/>
      <c r="E1" s="40"/>
      <c r="F1" s="40"/>
      <c r="G1" s="40"/>
      <c r="H1" s="41"/>
      <c r="O1" s="22"/>
      <c r="P1" s="22"/>
      <c r="Q1" s="22"/>
    </row>
    <row r="2" spans="1:17" ht="15" customHeight="1" x14ac:dyDescent="0.25">
      <c r="A2" s="33" t="s">
        <v>4</v>
      </c>
      <c r="B2" s="34"/>
      <c r="C2" s="34"/>
      <c r="D2" s="34"/>
      <c r="E2" s="34"/>
      <c r="F2" s="34"/>
      <c r="G2" s="34"/>
      <c r="H2" s="35"/>
    </row>
    <row r="3" spans="1:17" ht="15" customHeight="1" x14ac:dyDescent="0.25">
      <c r="A3" s="23" t="s">
        <v>1</v>
      </c>
      <c r="B3" s="20">
        <v>15</v>
      </c>
      <c r="C3" s="24" t="s">
        <v>2</v>
      </c>
      <c r="D3" s="20">
        <v>50</v>
      </c>
      <c r="E3" s="24" t="s">
        <v>3</v>
      </c>
      <c r="F3" s="20">
        <v>14</v>
      </c>
      <c r="G3" s="24" t="s">
        <v>0</v>
      </c>
      <c r="H3" s="18">
        <f>B3*D3*F3</f>
        <v>10500</v>
      </c>
    </row>
    <row r="4" spans="1:17" ht="15" customHeight="1" x14ac:dyDescent="0.25">
      <c r="A4" s="6"/>
      <c r="H4" s="7"/>
    </row>
    <row r="5" spans="1:17" ht="15" customHeight="1" x14ac:dyDescent="0.25">
      <c r="A5" s="33" t="s">
        <v>7</v>
      </c>
      <c r="B5" s="34"/>
      <c r="C5" s="34"/>
      <c r="D5" s="34"/>
      <c r="E5" s="34"/>
      <c r="F5" s="34"/>
      <c r="G5" s="34"/>
      <c r="H5" s="35"/>
    </row>
    <row r="6" spans="1:17" ht="15" customHeight="1" x14ac:dyDescent="0.25">
      <c r="A6" s="26" t="s">
        <v>133</v>
      </c>
      <c r="B6" s="27"/>
      <c r="C6" s="27"/>
      <c r="D6" s="27"/>
      <c r="E6" s="27"/>
      <c r="F6" s="27"/>
      <c r="G6" s="27"/>
      <c r="H6" s="28"/>
      <c r="I6" s="19">
        <f>VLOOKUP(A6,List!G2:H6,2,FALSE)</f>
        <v>0.75</v>
      </c>
    </row>
    <row r="7" spans="1:17" ht="15" customHeight="1" x14ac:dyDescent="0.25">
      <c r="A7" s="6"/>
      <c r="H7" s="7"/>
    </row>
    <row r="8" spans="1:17" ht="15" customHeight="1" x14ac:dyDescent="0.25">
      <c r="A8" s="33" t="s">
        <v>6</v>
      </c>
      <c r="B8" s="34"/>
      <c r="C8" s="34"/>
      <c r="D8" s="34"/>
      <c r="E8" s="34"/>
      <c r="F8" s="34"/>
      <c r="G8" s="34"/>
      <c r="H8" s="35"/>
    </row>
    <row r="9" spans="1:17" ht="15" customHeight="1" x14ac:dyDescent="0.25">
      <c r="A9" s="26" t="s">
        <v>49</v>
      </c>
      <c r="B9" s="27"/>
      <c r="C9" s="27"/>
      <c r="D9" s="27"/>
      <c r="E9" s="27"/>
      <c r="F9" s="27"/>
      <c r="G9" s="27"/>
      <c r="H9" s="28"/>
      <c r="I9" s="19">
        <f>VLOOKUP(A9,List!E2:F6,2,FALSE)</f>
        <v>6</v>
      </c>
    </row>
    <row r="10" spans="1:17" ht="15" customHeight="1" x14ac:dyDescent="0.25">
      <c r="A10" s="6"/>
      <c r="H10" s="7"/>
    </row>
    <row r="11" spans="1:17" ht="15" customHeight="1" x14ac:dyDescent="0.25">
      <c r="A11" s="33" t="s">
        <v>14</v>
      </c>
      <c r="B11" s="34"/>
      <c r="C11" s="34"/>
      <c r="D11" s="34"/>
      <c r="E11" s="34"/>
      <c r="F11" s="34"/>
      <c r="G11" s="34"/>
      <c r="H11" s="35"/>
    </row>
    <row r="12" spans="1:17" ht="15" customHeight="1" x14ac:dyDescent="0.25">
      <c r="A12" s="21">
        <v>0</v>
      </c>
      <c r="B12" s="36" t="s">
        <v>22</v>
      </c>
      <c r="C12" s="36"/>
      <c r="D12" s="36"/>
      <c r="E12" s="36"/>
      <c r="F12" s="36"/>
      <c r="G12" s="36"/>
      <c r="H12" s="37"/>
      <c r="I12" s="19">
        <f>A12</f>
        <v>0</v>
      </c>
    </row>
    <row r="13" spans="1:17" ht="15" customHeight="1" x14ac:dyDescent="0.25">
      <c r="A13" s="6"/>
      <c r="H13" s="7"/>
    </row>
    <row r="14" spans="1:17" ht="15" customHeight="1" x14ac:dyDescent="0.25">
      <c r="A14" s="33" t="s">
        <v>20</v>
      </c>
      <c r="B14" s="34"/>
      <c r="C14" s="34"/>
      <c r="D14" s="34"/>
      <c r="E14" s="34"/>
      <c r="F14" s="34"/>
      <c r="G14" s="34"/>
      <c r="H14" s="35"/>
    </row>
    <row r="15" spans="1:17" ht="15" customHeight="1" x14ac:dyDescent="0.25">
      <c r="A15" s="21" t="s">
        <v>10</v>
      </c>
      <c r="B15" s="38" t="s">
        <v>13</v>
      </c>
      <c r="C15" s="36"/>
      <c r="D15" s="36"/>
      <c r="E15" s="36"/>
      <c r="F15" s="36"/>
      <c r="G15" s="36"/>
      <c r="H15" s="37"/>
      <c r="I15" s="19">
        <f>VLOOKUP(A15,List!A2:B3,2,FALSE)</f>
        <v>1.5</v>
      </c>
    </row>
    <row r="16" spans="1:17" ht="15" customHeight="1" thickBot="1" x14ac:dyDescent="0.3">
      <c r="A16" s="6"/>
      <c r="H16" s="7"/>
    </row>
    <row r="17" spans="1:9" ht="15" customHeight="1" x14ac:dyDescent="0.25">
      <c r="A17" s="30" t="s">
        <v>8</v>
      </c>
      <c r="B17" s="31"/>
      <c r="C17" s="31"/>
      <c r="D17" s="31"/>
      <c r="E17" s="31"/>
      <c r="F17" s="31"/>
      <c r="G17" s="31"/>
      <c r="H17" s="32"/>
      <c r="I17" s="19">
        <f>(H3-(I12*F3)/I9)*I6*I15</f>
        <v>11812.5</v>
      </c>
    </row>
    <row r="18" spans="1:9" ht="15" customHeight="1" x14ac:dyDescent="0.25">
      <c r="A18" s="6"/>
      <c r="H18" s="7"/>
    </row>
    <row r="19" spans="1:9" ht="15" customHeight="1" x14ac:dyDescent="0.25">
      <c r="A19" s="6"/>
      <c r="B19" s="24" t="s">
        <v>139</v>
      </c>
      <c r="C19" s="29" t="str" cm="1">
        <f t="array" ref="C19">_xlfn.IFS(AND(I15=1,I17&lt;2000),"2000 gallons", AND(I15=1.5,I17&lt;3000),"3000 gallons", AND(I15=1,I17&gt;=2000),I17&amp;" gallons",  AND(I15=1.5,I17&gt;=3000),I17&amp;" gallons")</f>
        <v>11812.5 gallons</v>
      </c>
      <c r="D19" s="29"/>
      <c r="E19" s="24" t="s">
        <v>9</v>
      </c>
      <c r="F19" s="19" t="str" cm="1">
        <f t="array" ref="F19">_xlfn.IFS(I17&lt;15000,List!C1,AND(I17&gt;=15000,I17&lt;=22500),List!C2,AND(Calculator!I17&gt;=22501,Calculator!I17&lt;=30000),List!C3,Calculator!I17&gt;30000,List!C4)</f>
        <v>250 gpm</v>
      </c>
      <c r="G19" s="3" t="s">
        <v>138</v>
      </c>
      <c r="H19" s="7"/>
    </row>
    <row r="20" spans="1:9" ht="15" customHeight="1" thickBot="1" x14ac:dyDescent="0.3">
      <c r="A20" s="9"/>
      <c r="B20" s="10"/>
      <c r="C20" s="10"/>
      <c r="D20" s="10"/>
      <c r="E20" s="10"/>
      <c r="F20" s="10"/>
      <c r="G20" s="10"/>
      <c r="H20" s="11"/>
    </row>
    <row r="21" spans="1:9" ht="15" customHeight="1" x14ac:dyDescent="0.25"/>
    <row r="22" spans="1:9" ht="15" customHeight="1" x14ac:dyDescent="0.25"/>
    <row r="23" spans="1:9" ht="15" customHeight="1" x14ac:dyDescent="0.25"/>
    <row r="24" spans="1:9" ht="15" customHeight="1" x14ac:dyDescent="0.25"/>
    <row r="25" spans="1:9" ht="15" customHeight="1" x14ac:dyDescent="0.25"/>
    <row r="26" spans="1:9" ht="15" customHeight="1" x14ac:dyDescent="0.25"/>
    <row r="27" spans="1:9" ht="15" customHeight="1" x14ac:dyDescent="0.25"/>
    <row r="28" spans="1:9" ht="15" customHeight="1" x14ac:dyDescent="0.25"/>
    <row r="29" spans="1:9" ht="15" customHeight="1" x14ac:dyDescent="0.25"/>
    <row r="30" spans="1:9" ht="15" customHeight="1" x14ac:dyDescent="0.25"/>
    <row r="31" spans="1:9" ht="15" customHeight="1" x14ac:dyDescent="0.25"/>
    <row r="32" spans="1:9"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spans="1:8" ht="15" customHeight="1" x14ac:dyDescent="0.25"/>
    <row r="114" spans="1:8" ht="15" customHeight="1" x14ac:dyDescent="0.25"/>
    <row r="115" spans="1:8" ht="15" customHeight="1" x14ac:dyDescent="0.25"/>
    <row r="116" spans="1:8" ht="15" customHeight="1" x14ac:dyDescent="0.25"/>
    <row r="117" spans="1:8" ht="15" customHeight="1" x14ac:dyDescent="0.25"/>
    <row r="118" spans="1:8" ht="15" customHeight="1" x14ac:dyDescent="0.25"/>
    <row r="119" spans="1:8" ht="15" customHeight="1" x14ac:dyDescent="0.25"/>
    <row r="120" spans="1:8" ht="15" customHeight="1" x14ac:dyDescent="0.25"/>
    <row r="121" spans="1:8" ht="15" customHeight="1" x14ac:dyDescent="0.25"/>
    <row r="122" spans="1:8" ht="15" customHeight="1" x14ac:dyDescent="0.25">
      <c r="A122" s="25"/>
      <c r="B122" s="25"/>
      <c r="C122" s="25"/>
      <c r="D122" s="25"/>
      <c r="E122" s="25"/>
      <c r="F122" s="25"/>
      <c r="G122" s="25"/>
      <c r="H122" s="25"/>
    </row>
    <row r="123" spans="1:8" ht="15" customHeight="1" x14ac:dyDescent="0.25">
      <c r="A123" s="25"/>
      <c r="B123" s="25"/>
      <c r="C123" s="25"/>
      <c r="D123" s="25"/>
      <c r="E123" s="25"/>
      <c r="F123" s="25"/>
      <c r="G123" s="25"/>
      <c r="H123" s="25"/>
    </row>
    <row r="124" spans="1:8" ht="15" customHeight="1" x14ac:dyDescent="0.25">
      <c r="A124" s="25"/>
      <c r="B124" s="25"/>
      <c r="C124" s="25"/>
      <c r="D124" s="25"/>
      <c r="E124" s="25"/>
      <c r="F124" s="25"/>
      <c r="G124" s="25"/>
      <c r="H124" s="25"/>
    </row>
    <row r="125" spans="1:8" ht="15" customHeight="1" x14ac:dyDescent="0.25">
      <c r="A125" s="25"/>
      <c r="B125" s="25"/>
      <c r="C125" s="25"/>
      <c r="D125" s="25"/>
      <c r="E125" s="25"/>
      <c r="F125" s="25"/>
      <c r="G125" s="25"/>
      <c r="H125" s="25"/>
    </row>
    <row r="126" spans="1:8" ht="15" customHeight="1" x14ac:dyDescent="0.25">
      <c r="A126" s="25"/>
      <c r="B126" s="25"/>
      <c r="C126" s="25"/>
      <c r="D126" s="25"/>
      <c r="E126" s="25"/>
      <c r="F126" s="25"/>
      <c r="G126" s="25"/>
      <c r="H126" s="25"/>
    </row>
    <row r="127" spans="1:8" ht="15" customHeight="1" x14ac:dyDescent="0.25">
      <c r="A127" s="25"/>
      <c r="B127" s="25"/>
      <c r="C127" s="25"/>
      <c r="D127" s="25"/>
      <c r="E127" s="25"/>
      <c r="F127" s="25"/>
      <c r="G127" s="25"/>
      <c r="H127" s="25"/>
    </row>
    <row r="128" spans="1:8" x14ac:dyDescent="0.25">
      <c r="A128" s="25"/>
      <c r="B128" s="25"/>
      <c r="C128" s="25"/>
      <c r="D128" s="25"/>
      <c r="E128" s="25"/>
      <c r="F128" s="25"/>
      <c r="G128" s="25"/>
      <c r="H128" s="25"/>
    </row>
    <row r="129" spans="1:8" x14ac:dyDescent="0.25">
      <c r="A129" s="25"/>
      <c r="B129" s="25"/>
      <c r="C129" s="25"/>
      <c r="D129" s="25"/>
      <c r="E129" s="25"/>
      <c r="F129" s="25"/>
      <c r="G129" s="25"/>
      <c r="H129" s="25"/>
    </row>
    <row r="130" spans="1:8" x14ac:dyDescent="0.25">
      <c r="A130" s="25"/>
      <c r="B130" s="25"/>
      <c r="C130" s="25"/>
      <c r="D130" s="25"/>
      <c r="E130" s="25"/>
      <c r="F130" s="25"/>
      <c r="G130" s="25"/>
      <c r="H130" s="25"/>
    </row>
    <row r="131" spans="1:8" x14ac:dyDescent="0.25">
      <c r="A131" s="25"/>
      <c r="B131" s="25"/>
      <c r="C131" s="25"/>
      <c r="D131" s="25"/>
      <c r="E131" s="25"/>
      <c r="F131" s="25"/>
      <c r="G131" s="25"/>
      <c r="H131" s="25"/>
    </row>
    <row r="132" spans="1:8" x14ac:dyDescent="0.25">
      <c r="A132" s="25"/>
      <c r="B132" s="25"/>
      <c r="C132" s="25"/>
      <c r="D132" s="25"/>
      <c r="E132" s="25"/>
      <c r="F132" s="25"/>
      <c r="G132" s="25"/>
      <c r="H132" s="25"/>
    </row>
    <row r="133" spans="1:8" x14ac:dyDescent="0.25">
      <c r="A133" s="25"/>
      <c r="B133" s="25"/>
      <c r="C133" s="25"/>
      <c r="D133" s="25"/>
      <c r="E133" s="25"/>
      <c r="F133" s="25"/>
      <c r="G133" s="25"/>
      <c r="H133" s="25"/>
    </row>
    <row r="134" spans="1:8" x14ac:dyDescent="0.25">
      <c r="A134" s="25"/>
      <c r="B134" s="25"/>
      <c r="C134" s="25"/>
      <c r="D134" s="25"/>
      <c r="E134" s="25"/>
      <c r="F134" s="25"/>
      <c r="G134" s="25"/>
      <c r="H134" s="25"/>
    </row>
    <row r="135" spans="1:8" x14ac:dyDescent="0.25">
      <c r="A135" s="25"/>
      <c r="B135" s="25"/>
      <c r="C135" s="25"/>
      <c r="D135" s="25"/>
      <c r="E135" s="25"/>
      <c r="F135" s="25"/>
      <c r="G135" s="25"/>
      <c r="H135" s="25"/>
    </row>
    <row r="136" spans="1:8" x14ac:dyDescent="0.25">
      <c r="A136" s="25"/>
      <c r="B136" s="25"/>
      <c r="C136" s="25"/>
      <c r="D136" s="25"/>
      <c r="E136" s="25"/>
      <c r="F136" s="25"/>
      <c r="G136" s="25"/>
      <c r="H136" s="25"/>
    </row>
    <row r="137" spans="1:8" x14ac:dyDescent="0.25">
      <c r="A137" s="25"/>
      <c r="B137" s="25"/>
      <c r="C137" s="25"/>
      <c r="D137" s="25"/>
      <c r="E137" s="25"/>
      <c r="F137" s="25"/>
      <c r="G137" s="25"/>
      <c r="H137" s="25"/>
    </row>
    <row r="138" spans="1:8" x14ac:dyDescent="0.25">
      <c r="A138" s="25"/>
      <c r="B138" s="25"/>
      <c r="C138" s="25"/>
      <c r="D138" s="25"/>
      <c r="E138" s="25"/>
      <c r="F138" s="25"/>
      <c r="G138" s="25"/>
      <c r="H138" s="25"/>
    </row>
    <row r="139" spans="1:8" x14ac:dyDescent="0.25">
      <c r="A139" s="25"/>
      <c r="B139" s="25"/>
      <c r="C139" s="25"/>
      <c r="D139" s="25"/>
      <c r="E139" s="25"/>
      <c r="F139" s="25"/>
      <c r="G139" s="25"/>
      <c r="H139" s="25"/>
    </row>
    <row r="140" spans="1:8" x14ac:dyDescent="0.25">
      <c r="A140" s="25"/>
      <c r="B140" s="25"/>
      <c r="C140" s="25"/>
      <c r="D140" s="25"/>
      <c r="E140" s="25"/>
      <c r="F140" s="25"/>
      <c r="G140" s="25"/>
      <c r="H140" s="25"/>
    </row>
    <row r="141" spans="1:8" x14ac:dyDescent="0.25">
      <c r="A141" s="25"/>
      <c r="B141" s="25"/>
      <c r="C141" s="25"/>
      <c r="D141" s="25"/>
      <c r="E141" s="25"/>
      <c r="G141" s="25"/>
      <c r="H141" s="25"/>
    </row>
    <row r="142" spans="1:8" x14ac:dyDescent="0.25">
      <c r="A142" s="25"/>
      <c r="B142" s="25"/>
      <c r="C142" s="25"/>
      <c r="D142" s="25"/>
      <c r="E142" s="25"/>
      <c r="G142" s="25"/>
      <c r="H142" s="25"/>
    </row>
  </sheetData>
  <sheetProtection sheet="1" objects="1" scenarios="1" selectLockedCells="1"/>
  <mergeCells count="12">
    <mergeCell ref="A1:H1"/>
    <mergeCell ref="A2:H2"/>
    <mergeCell ref="A5:H5"/>
    <mergeCell ref="A8:H8"/>
    <mergeCell ref="A14:H14"/>
    <mergeCell ref="A9:H9"/>
    <mergeCell ref="A6:H6"/>
    <mergeCell ref="C19:D19"/>
    <mergeCell ref="A17:H17"/>
    <mergeCell ref="A11:H11"/>
    <mergeCell ref="B12:H12"/>
    <mergeCell ref="B15:H15"/>
  </mergeCells>
  <dataValidations count="3">
    <dataValidation type="list" allowBlank="1" showInputMessage="1" showErrorMessage="1" sqref="IS40 SO40 ACK40 AMG40 AWC40 BFY40 BPU40 BZQ40 CJM40 CTI40 DDE40 DNA40 DWW40 EGS40 EQO40 FAK40 FKG40 FUC40 GDY40 GNU40 GXQ40 HHM40 HRI40 IBE40 ILA40 IUW40 JES40 JOO40 JYK40 KIG40 KSC40 LBY40 LLU40 LVQ40 MFM40 MPI40 MZE40 NJA40 NSW40 OCS40 OMO40 OWK40 PGG40 PQC40 PZY40 QJU40 QTQ40 RDM40 RNI40 RXE40 SHA40 SQW40 TAS40 TKO40 TUK40 UEG40 UOC40 UXY40 VHU40 VRQ40 WBM40 WLI40 WVE40 F65570 JB65576 SX65576 ACT65576 AMP65576 AWL65576 BGH65576 BQD65576 BZZ65576 CJV65576 CTR65576 DDN65576 DNJ65576 DXF65576 EHB65576 EQX65576 FAT65576 FKP65576 FUL65576 GEH65576 GOD65576 GXZ65576 HHV65576 HRR65576 IBN65576 ILJ65576 IVF65576 JFB65576 JOX65576 JYT65576 KIP65576 KSL65576 LCH65576 LMD65576 LVZ65576 MFV65576 MPR65576 MZN65576 NJJ65576 NTF65576 ODB65576 OMX65576 OWT65576 PGP65576 PQL65576 QAH65576 QKD65576 QTZ65576 RDV65576 RNR65576 RXN65576 SHJ65576 SRF65576 TBB65576 TKX65576 TUT65576 UEP65576 UOL65576 UYH65576 VID65576 VRZ65576 WBV65576 WLR65576 WVN65576 F131106 JB131112 SX131112 ACT131112 AMP131112 AWL131112 BGH131112 BQD131112 BZZ131112 CJV131112 CTR131112 DDN131112 DNJ131112 DXF131112 EHB131112 EQX131112 FAT131112 FKP131112 FUL131112 GEH131112 GOD131112 GXZ131112 HHV131112 HRR131112 IBN131112 ILJ131112 IVF131112 JFB131112 JOX131112 JYT131112 KIP131112 KSL131112 LCH131112 LMD131112 LVZ131112 MFV131112 MPR131112 MZN131112 NJJ131112 NTF131112 ODB131112 OMX131112 OWT131112 PGP131112 PQL131112 QAH131112 QKD131112 QTZ131112 RDV131112 RNR131112 RXN131112 SHJ131112 SRF131112 TBB131112 TKX131112 TUT131112 UEP131112 UOL131112 UYH131112 VID131112 VRZ131112 WBV131112 WLR131112 WVN131112 F196642 JB196648 SX196648 ACT196648 AMP196648 AWL196648 BGH196648 BQD196648 BZZ196648 CJV196648 CTR196648 DDN196648 DNJ196648 DXF196648 EHB196648 EQX196648 FAT196648 FKP196648 FUL196648 GEH196648 GOD196648 GXZ196648 HHV196648 HRR196648 IBN196648 ILJ196648 IVF196648 JFB196648 JOX196648 JYT196648 KIP196648 KSL196648 LCH196648 LMD196648 LVZ196648 MFV196648 MPR196648 MZN196648 NJJ196648 NTF196648 ODB196648 OMX196648 OWT196648 PGP196648 PQL196648 QAH196648 QKD196648 QTZ196648 RDV196648 RNR196648 RXN196648 SHJ196648 SRF196648 TBB196648 TKX196648 TUT196648 UEP196648 UOL196648 UYH196648 VID196648 VRZ196648 WBV196648 WLR196648 WVN196648 F262178 JB262184 SX262184 ACT262184 AMP262184 AWL262184 BGH262184 BQD262184 BZZ262184 CJV262184 CTR262184 DDN262184 DNJ262184 DXF262184 EHB262184 EQX262184 FAT262184 FKP262184 FUL262184 GEH262184 GOD262184 GXZ262184 HHV262184 HRR262184 IBN262184 ILJ262184 IVF262184 JFB262184 JOX262184 JYT262184 KIP262184 KSL262184 LCH262184 LMD262184 LVZ262184 MFV262184 MPR262184 MZN262184 NJJ262184 NTF262184 ODB262184 OMX262184 OWT262184 PGP262184 PQL262184 QAH262184 QKD262184 QTZ262184 RDV262184 RNR262184 RXN262184 SHJ262184 SRF262184 TBB262184 TKX262184 TUT262184 UEP262184 UOL262184 UYH262184 VID262184 VRZ262184 WBV262184 WLR262184 WVN262184 F327714 JB327720 SX327720 ACT327720 AMP327720 AWL327720 BGH327720 BQD327720 BZZ327720 CJV327720 CTR327720 DDN327720 DNJ327720 DXF327720 EHB327720 EQX327720 FAT327720 FKP327720 FUL327720 GEH327720 GOD327720 GXZ327720 HHV327720 HRR327720 IBN327720 ILJ327720 IVF327720 JFB327720 JOX327720 JYT327720 KIP327720 KSL327720 LCH327720 LMD327720 LVZ327720 MFV327720 MPR327720 MZN327720 NJJ327720 NTF327720 ODB327720 OMX327720 OWT327720 PGP327720 PQL327720 QAH327720 QKD327720 QTZ327720 RDV327720 RNR327720 RXN327720 SHJ327720 SRF327720 TBB327720 TKX327720 TUT327720 UEP327720 UOL327720 UYH327720 VID327720 VRZ327720 WBV327720 WLR327720 WVN327720 F393250 JB393256 SX393256 ACT393256 AMP393256 AWL393256 BGH393256 BQD393256 BZZ393256 CJV393256 CTR393256 DDN393256 DNJ393256 DXF393256 EHB393256 EQX393256 FAT393256 FKP393256 FUL393256 GEH393256 GOD393256 GXZ393256 HHV393256 HRR393256 IBN393256 ILJ393256 IVF393256 JFB393256 JOX393256 JYT393256 KIP393256 KSL393256 LCH393256 LMD393256 LVZ393256 MFV393256 MPR393256 MZN393256 NJJ393256 NTF393256 ODB393256 OMX393256 OWT393256 PGP393256 PQL393256 QAH393256 QKD393256 QTZ393256 RDV393256 RNR393256 RXN393256 SHJ393256 SRF393256 TBB393256 TKX393256 TUT393256 UEP393256 UOL393256 UYH393256 VID393256 VRZ393256 WBV393256 WLR393256 WVN393256 F458786 JB458792 SX458792 ACT458792 AMP458792 AWL458792 BGH458792 BQD458792 BZZ458792 CJV458792 CTR458792 DDN458792 DNJ458792 DXF458792 EHB458792 EQX458792 FAT458792 FKP458792 FUL458792 GEH458792 GOD458792 GXZ458792 HHV458792 HRR458792 IBN458792 ILJ458792 IVF458792 JFB458792 JOX458792 JYT458792 KIP458792 KSL458792 LCH458792 LMD458792 LVZ458792 MFV458792 MPR458792 MZN458792 NJJ458792 NTF458792 ODB458792 OMX458792 OWT458792 PGP458792 PQL458792 QAH458792 QKD458792 QTZ458792 RDV458792 RNR458792 RXN458792 SHJ458792 SRF458792 TBB458792 TKX458792 TUT458792 UEP458792 UOL458792 UYH458792 VID458792 VRZ458792 WBV458792 WLR458792 WVN458792 F524322 JB524328 SX524328 ACT524328 AMP524328 AWL524328 BGH524328 BQD524328 BZZ524328 CJV524328 CTR524328 DDN524328 DNJ524328 DXF524328 EHB524328 EQX524328 FAT524328 FKP524328 FUL524328 GEH524328 GOD524328 GXZ524328 HHV524328 HRR524328 IBN524328 ILJ524328 IVF524328 JFB524328 JOX524328 JYT524328 KIP524328 KSL524328 LCH524328 LMD524328 LVZ524328 MFV524328 MPR524328 MZN524328 NJJ524328 NTF524328 ODB524328 OMX524328 OWT524328 PGP524328 PQL524328 QAH524328 QKD524328 QTZ524328 RDV524328 RNR524328 RXN524328 SHJ524328 SRF524328 TBB524328 TKX524328 TUT524328 UEP524328 UOL524328 UYH524328 VID524328 VRZ524328 WBV524328 WLR524328 WVN524328 F589858 JB589864 SX589864 ACT589864 AMP589864 AWL589864 BGH589864 BQD589864 BZZ589864 CJV589864 CTR589864 DDN589864 DNJ589864 DXF589864 EHB589864 EQX589864 FAT589864 FKP589864 FUL589864 GEH589864 GOD589864 GXZ589864 HHV589864 HRR589864 IBN589864 ILJ589864 IVF589864 JFB589864 JOX589864 JYT589864 KIP589864 KSL589864 LCH589864 LMD589864 LVZ589864 MFV589864 MPR589864 MZN589864 NJJ589864 NTF589864 ODB589864 OMX589864 OWT589864 PGP589864 PQL589864 QAH589864 QKD589864 QTZ589864 RDV589864 RNR589864 RXN589864 SHJ589864 SRF589864 TBB589864 TKX589864 TUT589864 UEP589864 UOL589864 UYH589864 VID589864 VRZ589864 WBV589864 WLR589864 WVN589864 F655394 JB655400 SX655400 ACT655400 AMP655400 AWL655400 BGH655400 BQD655400 BZZ655400 CJV655400 CTR655400 DDN655400 DNJ655400 DXF655400 EHB655400 EQX655400 FAT655400 FKP655400 FUL655400 GEH655400 GOD655400 GXZ655400 HHV655400 HRR655400 IBN655400 ILJ655400 IVF655400 JFB655400 JOX655400 JYT655400 KIP655400 KSL655400 LCH655400 LMD655400 LVZ655400 MFV655400 MPR655400 MZN655400 NJJ655400 NTF655400 ODB655400 OMX655400 OWT655400 PGP655400 PQL655400 QAH655400 QKD655400 QTZ655400 RDV655400 RNR655400 RXN655400 SHJ655400 SRF655400 TBB655400 TKX655400 TUT655400 UEP655400 UOL655400 UYH655400 VID655400 VRZ655400 WBV655400 WLR655400 WVN655400 F720930 JB720936 SX720936 ACT720936 AMP720936 AWL720936 BGH720936 BQD720936 BZZ720936 CJV720936 CTR720936 DDN720936 DNJ720936 DXF720936 EHB720936 EQX720936 FAT720936 FKP720936 FUL720936 GEH720936 GOD720936 GXZ720936 HHV720936 HRR720936 IBN720936 ILJ720936 IVF720936 JFB720936 JOX720936 JYT720936 KIP720936 KSL720936 LCH720936 LMD720936 LVZ720936 MFV720936 MPR720936 MZN720936 NJJ720936 NTF720936 ODB720936 OMX720936 OWT720936 PGP720936 PQL720936 QAH720936 QKD720936 QTZ720936 RDV720936 RNR720936 RXN720936 SHJ720936 SRF720936 TBB720936 TKX720936 TUT720936 UEP720936 UOL720936 UYH720936 VID720936 VRZ720936 WBV720936 WLR720936 WVN720936 F786466 JB786472 SX786472 ACT786472 AMP786472 AWL786472 BGH786472 BQD786472 BZZ786472 CJV786472 CTR786472 DDN786472 DNJ786472 DXF786472 EHB786472 EQX786472 FAT786472 FKP786472 FUL786472 GEH786472 GOD786472 GXZ786472 HHV786472 HRR786472 IBN786472 ILJ786472 IVF786472 JFB786472 JOX786472 JYT786472 KIP786472 KSL786472 LCH786472 LMD786472 LVZ786472 MFV786472 MPR786472 MZN786472 NJJ786472 NTF786472 ODB786472 OMX786472 OWT786472 PGP786472 PQL786472 QAH786472 QKD786472 QTZ786472 RDV786472 RNR786472 RXN786472 SHJ786472 SRF786472 TBB786472 TKX786472 TUT786472 UEP786472 UOL786472 UYH786472 VID786472 VRZ786472 WBV786472 WLR786472 WVN786472 F852002 JB852008 SX852008 ACT852008 AMP852008 AWL852008 BGH852008 BQD852008 BZZ852008 CJV852008 CTR852008 DDN852008 DNJ852008 DXF852008 EHB852008 EQX852008 FAT852008 FKP852008 FUL852008 GEH852008 GOD852008 GXZ852008 HHV852008 HRR852008 IBN852008 ILJ852008 IVF852008 JFB852008 JOX852008 JYT852008 KIP852008 KSL852008 LCH852008 LMD852008 LVZ852008 MFV852008 MPR852008 MZN852008 NJJ852008 NTF852008 ODB852008 OMX852008 OWT852008 PGP852008 PQL852008 QAH852008 QKD852008 QTZ852008 RDV852008 RNR852008 RXN852008 SHJ852008 SRF852008 TBB852008 TKX852008 TUT852008 UEP852008 UOL852008 UYH852008 VID852008 VRZ852008 WBV852008 WLR852008 WVN852008 F917538 JB917544 SX917544 ACT917544 AMP917544 AWL917544 BGH917544 BQD917544 BZZ917544 CJV917544 CTR917544 DDN917544 DNJ917544 DXF917544 EHB917544 EQX917544 FAT917544 FKP917544 FUL917544 GEH917544 GOD917544 GXZ917544 HHV917544 HRR917544 IBN917544 ILJ917544 IVF917544 JFB917544 JOX917544 JYT917544 KIP917544 KSL917544 LCH917544 LMD917544 LVZ917544 MFV917544 MPR917544 MZN917544 NJJ917544 NTF917544 ODB917544 OMX917544 OWT917544 PGP917544 PQL917544 QAH917544 QKD917544 QTZ917544 RDV917544 RNR917544 RXN917544 SHJ917544 SRF917544 TBB917544 TKX917544 TUT917544 UEP917544 UOL917544 UYH917544 VID917544 VRZ917544 WBV917544 WLR917544 WVN917544 F983074 JB983080 SX983080 ACT983080 AMP983080 AWL983080 BGH983080 BQD983080 BZZ983080 CJV983080 CTR983080 DDN983080 DNJ983080 DXF983080 EHB983080 EQX983080 FAT983080 FKP983080 FUL983080 GEH983080 GOD983080 GXZ983080 HHV983080 HRR983080 IBN983080 ILJ983080 IVF983080 JFB983080 JOX983080 JYT983080 KIP983080 KSL983080 LCH983080 LMD983080 LVZ983080 MFV983080 MPR983080 MZN983080 NJJ983080 NTF983080 ODB983080 OMX983080 OWT983080 PGP983080 PQL983080 QAH983080 QKD983080 QTZ983080 RDV983080 RNR983080 RXN983080 SHJ983080 SRF983080 TBB983080 TKX983080 TUT983080 UEP983080 UOL983080 UYH983080 VID983080 VRZ983080 WBV983080 WLR983080 WVN983080" xr:uid="{00000000-0002-0000-0000-000000000000}">
      <formula1>exp</formula1>
    </dataValidation>
    <dataValidation type="list" showInputMessage="1" showErrorMessage="1" sqref="IS34 SO34 ACK34 AMG34 AWC34 BFY34 BPU34 BZQ34 CJM34 CTI34 DDE34 DNA34 DWW34 EGS34 EQO34 FAK34 FKG34 FUC34 GDY34 GNU34 GXQ34 HHM34 HRI34 IBE34 ILA34 IUW34 JES34 JOO34 JYK34 KIG34 KSC34 LBY34 LLU34 LVQ34 MFM34 MPI34 MZE34 NJA34 NSW34 OCS34 OMO34 OWK34 PGG34 PQC34 PZY34 QJU34 QTQ34 RDM34 RNI34 RXE34 SHA34 SQW34 TAS34 TKO34 TUK34 UEG34 UOC34 UXY34 VHU34 VRQ34 WBM34 WLI34 WVE34 F65564 JB65570 SX65570 ACT65570 AMP65570 AWL65570 BGH65570 BQD65570 BZZ65570 CJV65570 CTR65570 DDN65570 DNJ65570 DXF65570 EHB65570 EQX65570 FAT65570 FKP65570 FUL65570 GEH65570 GOD65570 GXZ65570 HHV65570 HRR65570 IBN65570 ILJ65570 IVF65570 JFB65570 JOX65570 JYT65570 KIP65570 KSL65570 LCH65570 LMD65570 LVZ65570 MFV65570 MPR65570 MZN65570 NJJ65570 NTF65570 ODB65570 OMX65570 OWT65570 PGP65570 PQL65570 QAH65570 QKD65570 QTZ65570 RDV65570 RNR65570 RXN65570 SHJ65570 SRF65570 TBB65570 TKX65570 TUT65570 UEP65570 UOL65570 UYH65570 VID65570 VRZ65570 WBV65570 WLR65570 WVN65570 F131100 JB131106 SX131106 ACT131106 AMP131106 AWL131106 BGH131106 BQD131106 BZZ131106 CJV131106 CTR131106 DDN131106 DNJ131106 DXF131106 EHB131106 EQX131106 FAT131106 FKP131106 FUL131106 GEH131106 GOD131106 GXZ131106 HHV131106 HRR131106 IBN131106 ILJ131106 IVF131106 JFB131106 JOX131106 JYT131106 KIP131106 KSL131106 LCH131106 LMD131106 LVZ131106 MFV131106 MPR131106 MZN131106 NJJ131106 NTF131106 ODB131106 OMX131106 OWT131106 PGP131106 PQL131106 QAH131106 QKD131106 QTZ131106 RDV131106 RNR131106 RXN131106 SHJ131106 SRF131106 TBB131106 TKX131106 TUT131106 UEP131106 UOL131106 UYH131106 VID131106 VRZ131106 WBV131106 WLR131106 WVN131106 F196636 JB196642 SX196642 ACT196642 AMP196642 AWL196642 BGH196642 BQD196642 BZZ196642 CJV196642 CTR196642 DDN196642 DNJ196642 DXF196642 EHB196642 EQX196642 FAT196642 FKP196642 FUL196642 GEH196642 GOD196642 GXZ196642 HHV196642 HRR196642 IBN196642 ILJ196642 IVF196642 JFB196642 JOX196642 JYT196642 KIP196642 KSL196642 LCH196642 LMD196642 LVZ196642 MFV196642 MPR196642 MZN196642 NJJ196642 NTF196642 ODB196642 OMX196642 OWT196642 PGP196642 PQL196642 QAH196642 QKD196642 QTZ196642 RDV196642 RNR196642 RXN196642 SHJ196642 SRF196642 TBB196642 TKX196642 TUT196642 UEP196642 UOL196642 UYH196642 VID196642 VRZ196642 WBV196642 WLR196642 WVN196642 F262172 JB262178 SX262178 ACT262178 AMP262178 AWL262178 BGH262178 BQD262178 BZZ262178 CJV262178 CTR262178 DDN262178 DNJ262178 DXF262178 EHB262178 EQX262178 FAT262178 FKP262178 FUL262178 GEH262178 GOD262178 GXZ262178 HHV262178 HRR262178 IBN262178 ILJ262178 IVF262178 JFB262178 JOX262178 JYT262178 KIP262178 KSL262178 LCH262178 LMD262178 LVZ262178 MFV262178 MPR262178 MZN262178 NJJ262178 NTF262178 ODB262178 OMX262178 OWT262178 PGP262178 PQL262178 QAH262178 QKD262178 QTZ262178 RDV262178 RNR262178 RXN262178 SHJ262178 SRF262178 TBB262178 TKX262178 TUT262178 UEP262178 UOL262178 UYH262178 VID262178 VRZ262178 WBV262178 WLR262178 WVN262178 F327708 JB327714 SX327714 ACT327714 AMP327714 AWL327714 BGH327714 BQD327714 BZZ327714 CJV327714 CTR327714 DDN327714 DNJ327714 DXF327714 EHB327714 EQX327714 FAT327714 FKP327714 FUL327714 GEH327714 GOD327714 GXZ327714 HHV327714 HRR327714 IBN327714 ILJ327714 IVF327714 JFB327714 JOX327714 JYT327714 KIP327714 KSL327714 LCH327714 LMD327714 LVZ327714 MFV327714 MPR327714 MZN327714 NJJ327714 NTF327714 ODB327714 OMX327714 OWT327714 PGP327714 PQL327714 QAH327714 QKD327714 QTZ327714 RDV327714 RNR327714 RXN327714 SHJ327714 SRF327714 TBB327714 TKX327714 TUT327714 UEP327714 UOL327714 UYH327714 VID327714 VRZ327714 WBV327714 WLR327714 WVN327714 F393244 JB393250 SX393250 ACT393250 AMP393250 AWL393250 BGH393250 BQD393250 BZZ393250 CJV393250 CTR393250 DDN393250 DNJ393250 DXF393250 EHB393250 EQX393250 FAT393250 FKP393250 FUL393250 GEH393250 GOD393250 GXZ393250 HHV393250 HRR393250 IBN393250 ILJ393250 IVF393250 JFB393250 JOX393250 JYT393250 KIP393250 KSL393250 LCH393250 LMD393250 LVZ393250 MFV393250 MPR393250 MZN393250 NJJ393250 NTF393250 ODB393250 OMX393250 OWT393250 PGP393250 PQL393250 QAH393250 QKD393250 QTZ393250 RDV393250 RNR393250 RXN393250 SHJ393250 SRF393250 TBB393250 TKX393250 TUT393250 UEP393250 UOL393250 UYH393250 VID393250 VRZ393250 WBV393250 WLR393250 WVN393250 F458780 JB458786 SX458786 ACT458786 AMP458786 AWL458786 BGH458786 BQD458786 BZZ458786 CJV458786 CTR458786 DDN458786 DNJ458786 DXF458786 EHB458786 EQX458786 FAT458786 FKP458786 FUL458786 GEH458786 GOD458786 GXZ458786 HHV458786 HRR458786 IBN458786 ILJ458786 IVF458786 JFB458786 JOX458786 JYT458786 KIP458786 KSL458786 LCH458786 LMD458786 LVZ458786 MFV458786 MPR458786 MZN458786 NJJ458786 NTF458786 ODB458786 OMX458786 OWT458786 PGP458786 PQL458786 QAH458786 QKD458786 QTZ458786 RDV458786 RNR458786 RXN458786 SHJ458786 SRF458786 TBB458786 TKX458786 TUT458786 UEP458786 UOL458786 UYH458786 VID458786 VRZ458786 WBV458786 WLR458786 WVN458786 F524316 JB524322 SX524322 ACT524322 AMP524322 AWL524322 BGH524322 BQD524322 BZZ524322 CJV524322 CTR524322 DDN524322 DNJ524322 DXF524322 EHB524322 EQX524322 FAT524322 FKP524322 FUL524322 GEH524322 GOD524322 GXZ524322 HHV524322 HRR524322 IBN524322 ILJ524322 IVF524322 JFB524322 JOX524322 JYT524322 KIP524322 KSL524322 LCH524322 LMD524322 LVZ524322 MFV524322 MPR524322 MZN524322 NJJ524322 NTF524322 ODB524322 OMX524322 OWT524322 PGP524322 PQL524322 QAH524322 QKD524322 QTZ524322 RDV524322 RNR524322 RXN524322 SHJ524322 SRF524322 TBB524322 TKX524322 TUT524322 UEP524322 UOL524322 UYH524322 VID524322 VRZ524322 WBV524322 WLR524322 WVN524322 F589852 JB589858 SX589858 ACT589858 AMP589858 AWL589858 BGH589858 BQD589858 BZZ589858 CJV589858 CTR589858 DDN589858 DNJ589858 DXF589858 EHB589858 EQX589858 FAT589858 FKP589858 FUL589858 GEH589858 GOD589858 GXZ589858 HHV589858 HRR589858 IBN589858 ILJ589858 IVF589858 JFB589858 JOX589858 JYT589858 KIP589858 KSL589858 LCH589858 LMD589858 LVZ589858 MFV589858 MPR589858 MZN589858 NJJ589858 NTF589858 ODB589858 OMX589858 OWT589858 PGP589858 PQL589858 QAH589858 QKD589858 QTZ589858 RDV589858 RNR589858 RXN589858 SHJ589858 SRF589858 TBB589858 TKX589858 TUT589858 UEP589858 UOL589858 UYH589858 VID589858 VRZ589858 WBV589858 WLR589858 WVN589858 F655388 JB655394 SX655394 ACT655394 AMP655394 AWL655394 BGH655394 BQD655394 BZZ655394 CJV655394 CTR655394 DDN655394 DNJ655394 DXF655394 EHB655394 EQX655394 FAT655394 FKP655394 FUL655394 GEH655394 GOD655394 GXZ655394 HHV655394 HRR655394 IBN655394 ILJ655394 IVF655394 JFB655394 JOX655394 JYT655394 KIP655394 KSL655394 LCH655394 LMD655394 LVZ655394 MFV655394 MPR655394 MZN655394 NJJ655394 NTF655394 ODB655394 OMX655394 OWT655394 PGP655394 PQL655394 QAH655394 QKD655394 QTZ655394 RDV655394 RNR655394 RXN655394 SHJ655394 SRF655394 TBB655394 TKX655394 TUT655394 UEP655394 UOL655394 UYH655394 VID655394 VRZ655394 WBV655394 WLR655394 WVN655394 F720924 JB720930 SX720930 ACT720930 AMP720930 AWL720930 BGH720930 BQD720930 BZZ720930 CJV720930 CTR720930 DDN720930 DNJ720930 DXF720930 EHB720930 EQX720930 FAT720930 FKP720930 FUL720930 GEH720930 GOD720930 GXZ720930 HHV720930 HRR720930 IBN720930 ILJ720930 IVF720930 JFB720930 JOX720930 JYT720930 KIP720930 KSL720930 LCH720930 LMD720930 LVZ720930 MFV720930 MPR720930 MZN720930 NJJ720930 NTF720930 ODB720930 OMX720930 OWT720930 PGP720930 PQL720930 QAH720930 QKD720930 QTZ720930 RDV720930 RNR720930 RXN720930 SHJ720930 SRF720930 TBB720930 TKX720930 TUT720930 UEP720930 UOL720930 UYH720930 VID720930 VRZ720930 WBV720930 WLR720930 WVN720930 F786460 JB786466 SX786466 ACT786466 AMP786466 AWL786466 BGH786466 BQD786466 BZZ786466 CJV786466 CTR786466 DDN786466 DNJ786466 DXF786466 EHB786466 EQX786466 FAT786466 FKP786466 FUL786466 GEH786466 GOD786466 GXZ786466 HHV786466 HRR786466 IBN786466 ILJ786466 IVF786466 JFB786466 JOX786466 JYT786466 KIP786466 KSL786466 LCH786466 LMD786466 LVZ786466 MFV786466 MPR786466 MZN786466 NJJ786466 NTF786466 ODB786466 OMX786466 OWT786466 PGP786466 PQL786466 QAH786466 QKD786466 QTZ786466 RDV786466 RNR786466 RXN786466 SHJ786466 SRF786466 TBB786466 TKX786466 TUT786466 UEP786466 UOL786466 UYH786466 VID786466 VRZ786466 WBV786466 WLR786466 WVN786466 F851996 JB852002 SX852002 ACT852002 AMP852002 AWL852002 BGH852002 BQD852002 BZZ852002 CJV852002 CTR852002 DDN852002 DNJ852002 DXF852002 EHB852002 EQX852002 FAT852002 FKP852002 FUL852002 GEH852002 GOD852002 GXZ852002 HHV852002 HRR852002 IBN852002 ILJ852002 IVF852002 JFB852002 JOX852002 JYT852002 KIP852002 KSL852002 LCH852002 LMD852002 LVZ852002 MFV852002 MPR852002 MZN852002 NJJ852002 NTF852002 ODB852002 OMX852002 OWT852002 PGP852002 PQL852002 QAH852002 QKD852002 QTZ852002 RDV852002 RNR852002 RXN852002 SHJ852002 SRF852002 TBB852002 TKX852002 TUT852002 UEP852002 UOL852002 UYH852002 VID852002 VRZ852002 WBV852002 WLR852002 WVN852002 F917532 JB917538 SX917538 ACT917538 AMP917538 AWL917538 BGH917538 BQD917538 BZZ917538 CJV917538 CTR917538 DDN917538 DNJ917538 DXF917538 EHB917538 EQX917538 FAT917538 FKP917538 FUL917538 GEH917538 GOD917538 GXZ917538 HHV917538 HRR917538 IBN917538 ILJ917538 IVF917538 JFB917538 JOX917538 JYT917538 KIP917538 KSL917538 LCH917538 LMD917538 LVZ917538 MFV917538 MPR917538 MZN917538 NJJ917538 NTF917538 ODB917538 OMX917538 OWT917538 PGP917538 PQL917538 QAH917538 QKD917538 QTZ917538 RDV917538 RNR917538 RXN917538 SHJ917538 SRF917538 TBB917538 TKX917538 TUT917538 UEP917538 UOL917538 UYH917538 VID917538 VRZ917538 WBV917538 WLR917538 WVN917538 F983068 JB983074 SX983074 ACT983074 AMP983074 AWL983074 BGH983074 BQD983074 BZZ983074 CJV983074 CTR983074 DDN983074 DNJ983074 DXF983074 EHB983074 EQX983074 FAT983074 FKP983074 FUL983074 GEH983074 GOD983074 GXZ983074 HHV983074 HRR983074 IBN983074 ILJ983074 IVF983074 JFB983074 JOX983074 JYT983074 KIP983074 KSL983074 LCH983074 LMD983074 LVZ983074 MFV983074 MPR983074 MZN983074 NJJ983074 NTF983074 ODB983074 OMX983074 OWT983074 PGP983074 PQL983074 QAH983074 QKD983074 QTZ983074 RDV983074 RNR983074 RXN983074 SHJ983074 SRF983074 TBB983074 TKX983074 TUT983074 UEP983074 UOL983074 UYH983074 VID983074 VRZ983074 WBV983074 WLR983074 WVN983074" xr:uid="{00000000-0002-0000-0000-000001000000}">
      <formula1>CCN</formula1>
    </dataValidation>
    <dataValidation type="list" showInputMessage="1" showErrorMessage="1" sqref="WVN983068 IS28 SO28 ACK28 AMG28 AWC28 BFY28 BPU28 BZQ28 CJM28 CTI28 DDE28 DNA28 DWW28 EGS28 EQO28 FAK28 FKG28 FUC28 GDY28 GNU28 GXQ28 HHM28 HRI28 IBE28 ILA28 IUW28 JES28 JOO28 JYK28 KIG28 KSC28 LBY28 LLU28 LVQ28 MFM28 MPI28 MZE28 NJA28 NSW28 OCS28 OMO28 OWK28 PGG28 PQC28 PZY28 QJU28 QTQ28 RDM28 RNI28 RXE28 SHA28 SQW28 TAS28 TKO28 TUK28 UEG28 UOC28 UXY28 VHU28 VRQ28 WBM28 WLI28 WVE28 F65558 JB65564 SX65564 ACT65564 AMP65564 AWL65564 BGH65564 BQD65564 BZZ65564 CJV65564 CTR65564 DDN65564 DNJ65564 DXF65564 EHB65564 EQX65564 FAT65564 FKP65564 FUL65564 GEH65564 GOD65564 GXZ65564 HHV65564 HRR65564 IBN65564 ILJ65564 IVF65564 JFB65564 JOX65564 JYT65564 KIP65564 KSL65564 LCH65564 LMD65564 LVZ65564 MFV65564 MPR65564 MZN65564 NJJ65564 NTF65564 ODB65564 OMX65564 OWT65564 PGP65564 PQL65564 QAH65564 QKD65564 QTZ65564 RDV65564 RNR65564 RXN65564 SHJ65564 SRF65564 TBB65564 TKX65564 TUT65564 UEP65564 UOL65564 UYH65564 VID65564 VRZ65564 WBV65564 WLR65564 WVN65564 F131094 JB131100 SX131100 ACT131100 AMP131100 AWL131100 BGH131100 BQD131100 BZZ131100 CJV131100 CTR131100 DDN131100 DNJ131100 DXF131100 EHB131100 EQX131100 FAT131100 FKP131100 FUL131100 GEH131100 GOD131100 GXZ131100 HHV131100 HRR131100 IBN131100 ILJ131100 IVF131100 JFB131100 JOX131100 JYT131100 KIP131100 KSL131100 LCH131100 LMD131100 LVZ131100 MFV131100 MPR131100 MZN131100 NJJ131100 NTF131100 ODB131100 OMX131100 OWT131100 PGP131100 PQL131100 QAH131100 QKD131100 QTZ131100 RDV131100 RNR131100 RXN131100 SHJ131100 SRF131100 TBB131100 TKX131100 TUT131100 UEP131100 UOL131100 UYH131100 VID131100 VRZ131100 WBV131100 WLR131100 WVN131100 F196630 JB196636 SX196636 ACT196636 AMP196636 AWL196636 BGH196636 BQD196636 BZZ196636 CJV196636 CTR196636 DDN196636 DNJ196636 DXF196636 EHB196636 EQX196636 FAT196636 FKP196636 FUL196636 GEH196636 GOD196636 GXZ196636 HHV196636 HRR196636 IBN196636 ILJ196636 IVF196636 JFB196636 JOX196636 JYT196636 KIP196636 KSL196636 LCH196636 LMD196636 LVZ196636 MFV196636 MPR196636 MZN196636 NJJ196636 NTF196636 ODB196636 OMX196636 OWT196636 PGP196636 PQL196636 QAH196636 QKD196636 QTZ196636 RDV196636 RNR196636 RXN196636 SHJ196636 SRF196636 TBB196636 TKX196636 TUT196636 UEP196636 UOL196636 UYH196636 VID196636 VRZ196636 WBV196636 WLR196636 WVN196636 F262166 JB262172 SX262172 ACT262172 AMP262172 AWL262172 BGH262172 BQD262172 BZZ262172 CJV262172 CTR262172 DDN262172 DNJ262172 DXF262172 EHB262172 EQX262172 FAT262172 FKP262172 FUL262172 GEH262172 GOD262172 GXZ262172 HHV262172 HRR262172 IBN262172 ILJ262172 IVF262172 JFB262172 JOX262172 JYT262172 KIP262172 KSL262172 LCH262172 LMD262172 LVZ262172 MFV262172 MPR262172 MZN262172 NJJ262172 NTF262172 ODB262172 OMX262172 OWT262172 PGP262172 PQL262172 QAH262172 QKD262172 QTZ262172 RDV262172 RNR262172 RXN262172 SHJ262172 SRF262172 TBB262172 TKX262172 TUT262172 UEP262172 UOL262172 UYH262172 VID262172 VRZ262172 WBV262172 WLR262172 WVN262172 F327702 JB327708 SX327708 ACT327708 AMP327708 AWL327708 BGH327708 BQD327708 BZZ327708 CJV327708 CTR327708 DDN327708 DNJ327708 DXF327708 EHB327708 EQX327708 FAT327708 FKP327708 FUL327708 GEH327708 GOD327708 GXZ327708 HHV327708 HRR327708 IBN327708 ILJ327708 IVF327708 JFB327708 JOX327708 JYT327708 KIP327708 KSL327708 LCH327708 LMD327708 LVZ327708 MFV327708 MPR327708 MZN327708 NJJ327708 NTF327708 ODB327708 OMX327708 OWT327708 PGP327708 PQL327708 QAH327708 QKD327708 QTZ327708 RDV327708 RNR327708 RXN327708 SHJ327708 SRF327708 TBB327708 TKX327708 TUT327708 UEP327708 UOL327708 UYH327708 VID327708 VRZ327708 WBV327708 WLR327708 WVN327708 F393238 JB393244 SX393244 ACT393244 AMP393244 AWL393244 BGH393244 BQD393244 BZZ393244 CJV393244 CTR393244 DDN393244 DNJ393244 DXF393244 EHB393244 EQX393244 FAT393244 FKP393244 FUL393244 GEH393244 GOD393244 GXZ393244 HHV393244 HRR393244 IBN393244 ILJ393244 IVF393244 JFB393244 JOX393244 JYT393244 KIP393244 KSL393244 LCH393244 LMD393244 LVZ393244 MFV393244 MPR393244 MZN393244 NJJ393244 NTF393244 ODB393244 OMX393244 OWT393244 PGP393244 PQL393244 QAH393244 QKD393244 QTZ393244 RDV393244 RNR393244 RXN393244 SHJ393244 SRF393244 TBB393244 TKX393244 TUT393244 UEP393244 UOL393244 UYH393244 VID393244 VRZ393244 WBV393244 WLR393244 WVN393244 F458774 JB458780 SX458780 ACT458780 AMP458780 AWL458780 BGH458780 BQD458780 BZZ458780 CJV458780 CTR458780 DDN458780 DNJ458780 DXF458780 EHB458780 EQX458780 FAT458780 FKP458780 FUL458780 GEH458780 GOD458780 GXZ458780 HHV458780 HRR458780 IBN458780 ILJ458780 IVF458780 JFB458780 JOX458780 JYT458780 KIP458780 KSL458780 LCH458780 LMD458780 LVZ458780 MFV458780 MPR458780 MZN458780 NJJ458780 NTF458780 ODB458780 OMX458780 OWT458780 PGP458780 PQL458780 QAH458780 QKD458780 QTZ458780 RDV458780 RNR458780 RXN458780 SHJ458780 SRF458780 TBB458780 TKX458780 TUT458780 UEP458780 UOL458780 UYH458780 VID458780 VRZ458780 WBV458780 WLR458780 WVN458780 F524310 JB524316 SX524316 ACT524316 AMP524316 AWL524316 BGH524316 BQD524316 BZZ524316 CJV524316 CTR524316 DDN524316 DNJ524316 DXF524316 EHB524316 EQX524316 FAT524316 FKP524316 FUL524316 GEH524316 GOD524316 GXZ524316 HHV524316 HRR524316 IBN524316 ILJ524316 IVF524316 JFB524316 JOX524316 JYT524316 KIP524316 KSL524316 LCH524316 LMD524316 LVZ524316 MFV524316 MPR524316 MZN524316 NJJ524316 NTF524316 ODB524316 OMX524316 OWT524316 PGP524316 PQL524316 QAH524316 QKD524316 QTZ524316 RDV524316 RNR524316 RXN524316 SHJ524316 SRF524316 TBB524316 TKX524316 TUT524316 UEP524316 UOL524316 UYH524316 VID524316 VRZ524316 WBV524316 WLR524316 WVN524316 F589846 JB589852 SX589852 ACT589852 AMP589852 AWL589852 BGH589852 BQD589852 BZZ589852 CJV589852 CTR589852 DDN589852 DNJ589852 DXF589852 EHB589852 EQX589852 FAT589852 FKP589852 FUL589852 GEH589852 GOD589852 GXZ589852 HHV589852 HRR589852 IBN589852 ILJ589852 IVF589852 JFB589852 JOX589852 JYT589852 KIP589852 KSL589852 LCH589852 LMD589852 LVZ589852 MFV589852 MPR589852 MZN589852 NJJ589852 NTF589852 ODB589852 OMX589852 OWT589852 PGP589852 PQL589852 QAH589852 QKD589852 QTZ589852 RDV589852 RNR589852 RXN589852 SHJ589852 SRF589852 TBB589852 TKX589852 TUT589852 UEP589852 UOL589852 UYH589852 VID589852 VRZ589852 WBV589852 WLR589852 WVN589852 F655382 JB655388 SX655388 ACT655388 AMP655388 AWL655388 BGH655388 BQD655388 BZZ655388 CJV655388 CTR655388 DDN655388 DNJ655388 DXF655388 EHB655388 EQX655388 FAT655388 FKP655388 FUL655388 GEH655388 GOD655388 GXZ655388 HHV655388 HRR655388 IBN655388 ILJ655388 IVF655388 JFB655388 JOX655388 JYT655388 KIP655388 KSL655388 LCH655388 LMD655388 LVZ655388 MFV655388 MPR655388 MZN655388 NJJ655388 NTF655388 ODB655388 OMX655388 OWT655388 PGP655388 PQL655388 QAH655388 QKD655388 QTZ655388 RDV655388 RNR655388 RXN655388 SHJ655388 SRF655388 TBB655388 TKX655388 TUT655388 UEP655388 UOL655388 UYH655388 VID655388 VRZ655388 WBV655388 WLR655388 WVN655388 F720918 JB720924 SX720924 ACT720924 AMP720924 AWL720924 BGH720924 BQD720924 BZZ720924 CJV720924 CTR720924 DDN720924 DNJ720924 DXF720924 EHB720924 EQX720924 FAT720924 FKP720924 FUL720924 GEH720924 GOD720924 GXZ720924 HHV720924 HRR720924 IBN720924 ILJ720924 IVF720924 JFB720924 JOX720924 JYT720924 KIP720924 KSL720924 LCH720924 LMD720924 LVZ720924 MFV720924 MPR720924 MZN720924 NJJ720924 NTF720924 ODB720924 OMX720924 OWT720924 PGP720924 PQL720924 QAH720924 QKD720924 QTZ720924 RDV720924 RNR720924 RXN720924 SHJ720924 SRF720924 TBB720924 TKX720924 TUT720924 UEP720924 UOL720924 UYH720924 VID720924 VRZ720924 WBV720924 WLR720924 WVN720924 F786454 JB786460 SX786460 ACT786460 AMP786460 AWL786460 BGH786460 BQD786460 BZZ786460 CJV786460 CTR786460 DDN786460 DNJ786460 DXF786460 EHB786460 EQX786460 FAT786460 FKP786460 FUL786460 GEH786460 GOD786460 GXZ786460 HHV786460 HRR786460 IBN786460 ILJ786460 IVF786460 JFB786460 JOX786460 JYT786460 KIP786460 KSL786460 LCH786460 LMD786460 LVZ786460 MFV786460 MPR786460 MZN786460 NJJ786460 NTF786460 ODB786460 OMX786460 OWT786460 PGP786460 PQL786460 QAH786460 QKD786460 QTZ786460 RDV786460 RNR786460 RXN786460 SHJ786460 SRF786460 TBB786460 TKX786460 TUT786460 UEP786460 UOL786460 UYH786460 VID786460 VRZ786460 WBV786460 WLR786460 WVN786460 F851990 JB851996 SX851996 ACT851996 AMP851996 AWL851996 BGH851996 BQD851996 BZZ851996 CJV851996 CTR851996 DDN851996 DNJ851996 DXF851996 EHB851996 EQX851996 FAT851996 FKP851996 FUL851996 GEH851996 GOD851996 GXZ851996 HHV851996 HRR851996 IBN851996 ILJ851996 IVF851996 JFB851996 JOX851996 JYT851996 KIP851996 KSL851996 LCH851996 LMD851996 LVZ851996 MFV851996 MPR851996 MZN851996 NJJ851996 NTF851996 ODB851996 OMX851996 OWT851996 PGP851996 PQL851996 QAH851996 QKD851996 QTZ851996 RDV851996 RNR851996 RXN851996 SHJ851996 SRF851996 TBB851996 TKX851996 TUT851996 UEP851996 UOL851996 UYH851996 VID851996 VRZ851996 WBV851996 WLR851996 WVN851996 F917526 JB917532 SX917532 ACT917532 AMP917532 AWL917532 BGH917532 BQD917532 BZZ917532 CJV917532 CTR917532 DDN917532 DNJ917532 DXF917532 EHB917532 EQX917532 FAT917532 FKP917532 FUL917532 GEH917532 GOD917532 GXZ917532 HHV917532 HRR917532 IBN917532 ILJ917532 IVF917532 JFB917532 JOX917532 JYT917532 KIP917532 KSL917532 LCH917532 LMD917532 LVZ917532 MFV917532 MPR917532 MZN917532 NJJ917532 NTF917532 ODB917532 OMX917532 OWT917532 PGP917532 PQL917532 QAH917532 QKD917532 QTZ917532 RDV917532 RNR917532 RXN917532 SHJ917532 SRF917532 TBB917532 TKX917532 TUT917532 UEP917532 UOL917532 UYH917532 VID917532 VRZ917532 WBV917532 WLR917532 WVN917532 F983062 JB983068 SX983068 ACT983068 AMP983068 AWL983068 BGH983068 BQD983068 BZZ983068 CJV983068 CTR983068 DDN983068 DNJ983068 DXF983068 EHB983068 EQX983068 FAT983068 FKP983068 FUL983068 GEH983068 GOD983068 GXZ983068 HHV983068 HRR983068 IBN983068 ILJ983068 IVF983068 JFB983068 JOX983068 JYT983068 KIP983068 KSL983068 LCH983068 LMD983068 LVZ983068 MFV983068 MPR983068 MZN983068 NJJ983068 NTF983068 ODB983068 OMX983068 OWT983068 PGP983068 PQL983068 QAH983068 QKD983068 QTZ983068 RDV983068 RNR983068 RXN983068 SHJ983068 SRF983068 TBB983068 TKX983068 TUT983068 UEP983068 UOL983068 UYH983068 VID983068 VRZ983068 WBV983068 WLR983068" xr:uid="{00000000-0002-0000-0000-000002000000}">
      <formula1>ohc</formula1>
    </dataValidation>
  </dataValidations>
  <pageMargins left="0.7" right="0.7" top="0.75" bottom="0.75" header="0.3" footer="0.3"/>
  <pageSetup scale="88"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409DD84B-2583-4EB3-B23B-90A2B2F18C9C}">
          <x14:formula1>
            <xm:f>List!$E$1:$E$6</xm:f>
          </x14:formula1>
          <xm:sqref>A9:H9</xm:sqref>
        </x14:dataValidation>
        <x14:dataValidation type="list" allowBlank="1" showInputMessage="1" showErrorMessage="1" xr:uid="{AEC7CA50-35D8-452F-8EF9-C5E87EFFB744}">
          <x14:formula1>
            <xm:f>List!$G$1:$G$6</xm:f>
          </x14:formula1>
          <xm:sqref>A6:H6</xm:sqref>
        </x14:dataValidation>
        <x14:dataValidation type="list" allowBlank="1" showInputMessage="1" showErrorMessage="1" xr:uid="{2DEAADDA-B9F8-4C42-8C47-13547B48DBDC}">
          <x14:formula1>
            <xm:f>List!$A$1:$A$3</xm:f>
          </x14:formula1>
          <xm:sqref>A15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BE2018-6455-4F68-873C-785EF778D38C}">
  <dimension ref="A1:E42"/>
  <sheetViews>
    <sheetView workbookViewId="0">
      <selection activeCell="D4" sqref="D4"/>
    </sheetView>
  </sheetViews>
  <sheetFormatPr defaultRowHeight="15" x14ac:dyDescent="0.25"/>
  <cols>
    <col min="1" max="1" width="49.5703125" bestFit="1" customWidth="1"/>
    <col min="2" max="2" width="39.42578125" bestFit="1" customWidth="1"/>
    <col min="3" max="3" width="35" bestFit="1" customWidth="1"/>
    <col min="4" max="4" width="47.7109375" bestFit="1" customWidth="1"/>
    <col min="5" max="5" width="37" bestFit="1" customWidth="1"/>
  </cols>
  <sheetData>
    <row r="1" spans="1:5" ht="16.5" thickBot="1" x14ac:dyDescent="0.3">
      <c r="A1" s="15" t="s">
        <v>88</v>
      </c>
      <c r="B1" s="4"/>
      <c r="C1" s="4"/>
      <c r="D1" s="4"/>
      <c r="E1" s="4"/>
    </row>
    <row r="2" spans="1:5" x14ac:dyDescent="0.25">
      <c r="A2" s="12" t="s">
        <v>24</v>
      </c>
      <c r="B2" s="13" t="s">
        <v>45</v>
      </c>
      <c r="C2" s="13" t="s">
        <v>51</v>
      </c>
      <c r="D2" s="13" t="s">
        <v>52</v>
      </c>
      <c r="E2" s="14" t="s">
        <v>53</v>
      </c>
    </row>
    <row r="3" spans="1:5" x14ac:dyDescent="0.25">
      <c r="A3" s="6" t="s">
        <v>25</v>
      </c>
      <c r="B3" s="3" t="s">
        <v>54</v>
      </c>
      <c r="C3" s="3" t="s">
        <v>67</v>
      </c>
      <c r="D3" s="3" t="s">
        <v>89</v>
      </c>
      <c r="E3" s="7" t="s">
        <v>115</v>
      </c>
    </row>
    <row r="4" spans="1:5" x14ac:dyDescent="0.25">
      <c r="A4" s="6" t="s">
        <v>26</v>
      </c>
      <c r="B4" s="3" t="s">
        <v>55</v>
      </c>
      <c r="C4" s="3" t="s">
        <v>68</v>
      </c>
      <c r="D4" s="3" t="s">
        <v>90</v>
      </c>
      <c r="E4" s="7" t="s">
        <v>116</v>
      </c>
    </row>
    <row r="5" spans="1:5" x14ac:dyDescent="0.25">
      <c r="A5" s="6" t="s">
        <v>27</v>
      </c>
      <c r="B5" s="3" t="s">
        <v>56</v>
      </c>
      <c r="C5" s="3" t="s">
        <v>69</v>
      </c>
      <c r="D5" s="3" t="s">
        <v>91</v>
      </c>
      <c r="E5" s="7" t="s">
        <v>117</v>
      </c>
    </row>
    <row r="6" spans="1:5" x14ac:dyDescent="0.25">
      <c r="A6" s="6" t="s">
        <v>28</v>
      </c>
      <c r="B6" s="3" t="s">
        <v>57</v>
      </c>
      <c r="C6" s="3" t="s">
        <v>70</v>
      </c>
      <c r="D6" s="3" t="s">
        <v>92</v>
      </c>
      <c r="E6" s="7" t="s">
        <v>118</v>
      </c>
    </row>
    <row r="7" spans="1:5" x14ac:dyDescent="0.25">
      <c r="A7" s="6" t="s">
        <v>29</v>
      </c>
      <c r="B7" s="3" t="s">
        <v>58</v>
      </c>
      <c r="C7" s="3" t="s">
        <v>71</v>
      </c>
      <c r="D7" s="3" t="s">
        <v>93</v>
      </c>
      <c r="E7" s="7" t="s">
        <v>119</v>
      </c>
    </row>
    <row r="8" spans="1:5" x14ac:dyDescent="0.25">
      <c r="A8" s="6" t="s">
        <v>30</v>
      </c>
      <c r="B8" s="3" t="s">
        <v>59</v>
      </c>
      <c r="C8" s="3" t="s">
        <v>72</v>
      </c>
      <c r="D8" s="3" t="s">
        <v>94</v>
      </c>
      <c r="E8" s="7" t="s">
        <v>120</v>
      </c>
    </row>
    <row r="9" spans="1:5" x14ac:dyDescent="0.25">
      <c r="A9" s="6" t="s">
        <v>31</v>
      </c>
      <c r="B9" s="3" t="s">
        <v>60</v>
      </c>
      <c r="C9" s="3" t="s">
        <v>73</v>
      </c>
      <c r="D9" s="3" t="s">
        <v>95</v>
      </c>
      <c r="E9" s="7" t="s">
        <v>121</v>
      </c>
    </row>
    <row r="10" spans="1:5" x14ac:dyDescent="0.25">
      <c r="A10" s="6" t="s">
        <v>32</v>
      </c>
      <c r="B10" s="3" t="s">
        <v>61</v>
      </c>
      <c r="C10" s="3" t="s">
        <v>74</v>
      </c>
      <c r="D10" s="3" t="s">
        <v>96</v>
      </c>
      <c r="E10" s="7" t="s">
        <v>122</v>
      </c>
    </row>
    <row r="11" spans="1:5" x14ac:dyDescent="0.25">
      <c r="A11" s="6" t="s">
        <v>33</v>
      </c>
      <c r="B11" s="3" t="s">
        <v>62</v>
      </c>
      <c r="C11" s="3" t="s">
        <v>75</v>
      </c>
      <c r="D11" s="3" t="s">
        <v>97</v>
      </c>
      <c r="E11" s="7" t="s">
        <v>123</v>
      </c>
    </row>
    <row r="12" spans="1:5" x14ac:dyDescent="0.25">
      <c r="A12" s="6" t="s">
        <v>34</v>
      </c>
      <c r="B12" s="3" t="s">
        <v>63</v>
      </c>
      <c r="C12" s="3" t="s">
        <v>76</v>
      </c>
      <c r="D12" s="3" t="s">
        <v>98</v>
      </c>
      <c r="E12" s="7" t="s">
        <v>124</v>
      </c>
    </row>
    <row r="13" spans="1:5" x14ac:dyDescent="0.25">
      <c r="A13" s="6" t="s">
        <v>35</v>
      </c>
      <c r="B13" s="3" t="s">
        <v>64</v>
      </c>
      <c r="C13" s="3" t="s">
        <v>77</v>
      </c>
      <c r="D13" s="3" t="s">
        <v>99</v>
      </c>
      <c r="E13" s="7" t="s">
        <v>125</v>
      </c>
    </row>
    <row r="14" spans="1:5" x14ac:dyDescent="0.25">
      <c r="A14" s="6" t="s">
        <v>36</v>
      </c>
      <c r="B14" s="3" t="s">
        <v>65</v>
      </c>
      <c r="C14" s="3" t="s">
        <v>78</v>
      </c>
      <c r="D14" s="3" t="s">
        <v>100</v>
      </c>
      <c r="E14" s="7" t="s">
        <v>126</v>
      </c>
    </row>
    <row r="15" spans="1:5" x14ac:dyDescent="0.25">
      <c r="A15" s="6" t="s">
        <v>37</v>
      </c>
      <c r="B15" s="3" t="s">
        <v>66</v>
      </c>
      <c r="C15" s="3" t="s">
        <v>79</v>
      </c>
      <c r="D15" s="3" t="s">
        <v>101</v>
      </c>
      <c r="E15" s="7" t="s">
        <v>127</v>
      </c>
    </row>
    <row r="16" spans="1:5" x14ac:dyDescent="0.25">
      <c r="A16" s="6" t="s">
        <v>38</v>
      </c>
      <c r="B16" s="3"/>
      <c r="C16" s="3" t="s">
        <v>80</v>
      </c>
      <c r="D16" s="3" t="s">
        <v>102</v>
      </c>
      <c r="E16" s="7" t="s">
        <v>128</v>
      </c>
    </row>
    <row r="17" spans="1:5" x14ac:dyDescent="0.25">
      <c r="A17" s="6" t="s">
        <v>39</v>
      </c>
      <c r="B17" s="3"/>
      <c r="C17" s="3" t="s">
        <v>81</v>
      </c>
      <c r="D17" s="3" t="s">
        <v>103</v>
      </c>
      <c r="E17" s="7" t="s">
        <v>129</v>
      </c>
    </row>
    <row r="18" spans="1:5" x14ac:dyDescent="0.25">
      <c r="A18" s="6" t="s">
        <v>40</v>
      </c>
      <c r="B18" s="3"/>
      <c r="C18" s="3" t="s">
        <v>82</v>
      </c>
      <c r="D18" s="3" t="s">
        <v>104</v>
      </c>
      <c r="E18" s="7" t="s">
        <v>130</v>
      </c>
    </row>
    <row r="19" spans="1:5" x14ac:dyDescent="0.25">
      <c r="A19" s="6" t="s">
        <v>41</v>
      </c>
      <c r="B19" s="3"/>
      <c r="C19" s="3" t="s">
        <v>83</v>
      </c>
      <c r="D19" s="3" t="s">
        <v>105</v>
      </c>
      <c r="E19" s="7" t="s">
        <v>131</v>
      </c>
    </row>
    <row r="20" spans="1:5" x14ac:dyDescent="0.25">
      <c r="A20" s="6" t="s">
        <v>42</v>
      </c>
      <c r="B20" s="3"/>
      <c r="C20" s="3" t="s">
        <v>84</v>
      </c>
      <c r="D20" s="3" t="s">
        <v>106</v>
      </c>
      <c r="E20" s="7"/>
    </row>
    <row r="21" spans="1:5" x14ac:dyDescent="0.25">
      <c r="A21" s="6" t="s">
        <v>43</v>
      </c>
      <c r="B21" s="3"/>
      <c r="C21" s="3" t="s">
        <v>85</v>
      </c>
      <c r="D21" s="3" t="s">
        <v>107</v>
      </c>
      <c r="E21" s="7"/>
    </row>
    <row r="22" spans="1:5" x14ac:dyDescent="0.25">
      <c r="A22" s="6" t="s">
        <v>44</v>
      </c>
      <c r="B22" s="3"/>
      <c r="C22" s="3" t="s">
        <v>86</v>
      </c>
      <c r="D22" s="3" t="s">
        <v>108</v>
      </c>
      <c r="E22" s="7"/>
    </row>
    <row r="23" spans="1:5" x14ac:dyDescent="0.25">
      <c r="A23" s="6"/>
      <c r="B23" s="3"/>
      <c r="C23" s="3" t="s">
        <v>87</v>
      </c>
      <c r="D23" s="3" t="s">
        <v>109</v>
      </c>
      <c r="E23" s="7"/>
    </row>
    <row r="24" spans="1:5" x14ac:dyDescent="0.25">
      <c r="A24" s="6"/>
      <c r="B24" s="3"/>
      <c r="C24" s="3"/>
      <c r="D24" s="3" t="s">
        <v>110</v>
      </c>
      <c r="E24" s="7"/>
    </row>
    <row r="25" spans="1:5" x14ac:dyDescent="0.25">
      <c r="A25" s="6"/>
      <c r="B25" s="3"/>
      <c r="C25" s="3"/>
      <c r="D25" s="3" t="s">
        <v>111</v>
      </c>
      <c r="E25" s="7"/>
    </row>
    <row r="26" spans="1:5" x14ac:dyDescent="0.25">
      <c r="A26" s="6"/>
      <c r="B26" s="3"/>
      <c r="C26" s="3"/>
      <c r="D26" s="3" t="s">
        <v>112</v>
      </c>
      <c r="E26" s="7"/>
    </row>
    <row r="27" spans="1:5" x14ac:dyDescent="0.25">
      <c r="A27" s="6"/>
      <c r="B27" s="3"/>
      <c r="C27" s="3"/>
      <c r="D27" s="3" t="s">
        <v>113</v>
      </c>
      <c r="E27" s="7"/>
    </row>
    <row r="28" spans="1:5" ht="15.75" thickBot="1" x14ac:dyDescent="0.3">
      <c r="A28" s="9"/>
      <c r="B28" s="10"/>
      <c r="C28" s="10"/>
      <c r="D28" s="10" t="s">
        <v>114</v>
      </c>
      <c r="E28" s="11"/>
    </row>
    <row r="29" spans="1:5" ht="15.75" thickBot="1" x14ac:dyDescent="0.3"/>
    <row r="30" spans="1:5" x14ac:dyDescent="0.25">
      <c r="A30" s="16" t="s">
        <v>19</v>
      </c>
    </row>
    <row r="31" spans="1:5" x14ac:dyDescent="0.25">
      <c r="A31" s="5"/>
    </row>
    <row r="32" spans="1:5" x14ac:dyDescent="0.25">
      <c r="A32" s="5"/>
    </row>
    <row r="33" spans="1:1" x14ac:dyDescent="0.25">
      <c r="A33" s="5"/>
    </row>
    <row r="34" spans="1:1" x14ac:dyDescent="0.25">
      <c r="A34" s="5"/>
    </row>
    <row r="35" spans="1:1" ht="15.75" thickBot="1" x14ac:dyDescent="0.3">
      <c r="A35" s="8"/>
    </row>
    <row r="36" spans="1:1" ht="15.75" thickBot="1" x14ac:dyDescent="0.3">
      <c r="A36" s="3"/>
    </row>
    <row r="37" spans="1:1" x14ac:dyDescent="0.25">
      <c r="A37" s="16" t="s">
        <v>21</v>
      </c>
    </row>
    <row r="38" spans="1:1" x14ac:dyDescent="0.25">
      <c r="A38" s="5"/>
    </row>
    <row r="39" spans="1:1" x14ac:dyDescent="0.25">
      <c r="A39" s="5"/>
    </row>
    <row r="40" spans="1:1" x14ac:dyDescent="0.25">
      <c r="A40" s="5"/>
    </row>
    <row r="41" spans="1:1" x14ac:dyDescent="0.25">
      <c r="A41" s="5"/>
    </row>
    <row r="42" spans="1:1" ht="15.75" thickBot="1" x14ac:dyDescent="0.3">
      <c r="A42" s="8"/>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662CAF-0A77-45F4-BAA9-3855EED14A2C}">
  <dimension ref="A1:H6"/>
  <sheetViews>
    <sheetView workbookViewId="0">
      <selection activeCell="C13" sqref="C13"/>
    </sheetView>
  </sheetViews>
  <sheetFormatPr defaultRowHeight="15" x14ac:dyDescent="0.25"/>
  <cols>
    <col min="2" max="2" width="6.5703125" customWidth="1"/>
    <col min="3" max="3" width="9.85546875" bestFit="1" customWidth="1"/>
    <col min="4" max="4" width="9.85546875" customWidth="1"/>
    <col min="5" max="5" width="51.140625" bestFit="1" customWidth="1"/>
    <col min="6" max="6" width="4.140625" customWidth="1"/>
    <col min="7" max="7" width="51.140625" bestFit="1" customWidth="1"/>
    <col min="8" max="8" width="5.5703125" style="17" customWidth="1"/>
  </cols>
  <sheetData>
    <row r="1" spans="1:8" x14ac:dyDescent="0.25">
      <c r="A1" t="s">
        <v>12</v>
      </c>
      <c r="C1" t="s">
        <v>15</v>
      </c>
      <c r="E1" t="s">
        <v>23</v>
      </c>
      <c r="F1" s="17"/>
      <c r="G1" t="s">
        <v>132</v>
      </c>
    </row>
    <row r="2" spans="1:8" x14ac:dyDescent="0.25">
      <c r="A2" t="s">
        <v>10</v>
      </c>
      <c r="B2" s="2">
        <v>1.5</v>
      </c>
      <c r="C2" t="s">
        <v>16</v>
      </c>
      <c r="E2" t="s">
        <v>47</v>
      </c>
      <c r="F2" s="17">
        <v>3</v>
      </c>
      <c r="G2" t="s">
        <v>134</v>
      </c>
      <c r="H2" s="17">
        <v>0.5</v>
      </c>
    </row>
    <row r="3" spans="1:8" x14ac:dyDescent="0.25">
      <c r="A3" t="s">
        <v>11</v>
      </c>
      <c r="B3" s="2">
        <v>1</v>
      </c>
      <c r="C3" t="s">
        <v>17</v>
      </c>
      <c r="E3" t="s">
        <v>46</v>
      </c>
      <c r="F3" s="17">
        <v>4</v>
      </c>
      <c r="G3" t="s">
        <v>133</v>
      </c>
      <c r="H3" s="17">
        <v>0.75</v>
      </c>
    </row>
    <row r="4" spans="1:8" x14ac:dyDescent="0.25">
      <c r="C4" t="s">
        <v>18</v>
      </c>
      <c r="E4" t="s">
        <v>48</v>
      </c>
      <c r="F4" s="17">
        <v>5</v>
      </c>
      <c r="G4" t="s">
        <v>135</v>
      </c>
      <c r="H4" s="17">
        <v>1</v>
      </c>
    </row>
    <row r="5" spans="1:8" x14ac:dyDescent="0.25">
      <c r="E5" t="s">
        <v>49</v>
      </c>
      <c r="F5" s="17">
        <v>6</v>
      </c>
      <c r="G5" t="s">
        <v>136</v>
      </c>
      <c r="H5" s="17">
        <v>0.75</v>
      </c>
    </row>
    <row r="6" spans="1:8" x14ac:dyDescent="0.25">
      <c r="E6" t="s">
        <v>50</v>
      </c>
      <c r="F6" s="17">
        <v>7</v>
      </c>
      <c r="G6" t="s">
        <v>137</v>
      </c>
      <c r="H6" s="17">
        <v>1.5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8"/>
  <sheetViews>
    <sheetView workbookViewId="0">
      <selection activeCell="D1" sqref="D1:D8"/>
    </sheetView>
  </sheetViews>
  <sheetFormatPr defaultRowHeight="15" x14ac:dyDescent="0.25"/>
  <sheetData>
    <row r="1" spans="1:4" x14ac:dyDescent="0.25">
      <c r="A1">
        <v>3</v>
      </c>
      <c r="B1">
        <v>0.5</v>
      </c>
      <c r="C1">
        <v>0</v>
      </c>
      <c r="D1" s="1">
        <v>0</v>
      </c>
    </row>
    <row r="2" spans="1:4" x14ac:dyDescent="0.25">
      <c r="A2">
        <v>4</v>
      </c>
      <c r="B2">
        <v>0.75</v>
      </c>
      <c r="C2">
        <v>1</v>
      </c>
      <c r="D2" s="1">
        <v>1</v>
      </c>
    </row>
    <row r="3" spans="1:4" x14ac:dyDescent="0.25">
      <c r="A3">
        <v>5</v>
      </c>
      <c r="B3">
        <v>1</v>
      </c>
      <c r="C3">
        <v>2</v>
      </c>
      <c r="D3" s="1">
        <v>2</v>
      </c>
    </row>
    <row r="4" spans="1:4" x14ac:dyDescent="0.25">
      <c r="A4">
        <v>6</v>
      </c>
      <c r="B4">
        <v>1.5</v>
      </c>
      <c r="C4">
        <v>3</v>
      </c>
      <c r="D4" s="1">
        <v>3</v>
      </c>
    </row>
    <row r="5" spans="1:4" x14ac:dyDescent="0.25">
      <c r="A5">
        <v>7</v>
      </c>
      <c r="C5">
        <v>4</v>
      </c>
      <c r="D5" s="1">
        <v>4</v>
      </c>
    </row>
    <row r="6" spans="1:4" x14ac:dyDescent="0.25">
      <c r="D6" s="1">
        <v>5</v>
      </c>
    </row>
    <row r="7" spans="1:4" x14ac:dyDescent="0.25">
      <c r="D7" s="1">
        <v>6</v>
      </c>
    </row>
    <row r="8" spans="1:4" x14ac:dyDescent="0.25">
      <c r="D8" s="1">
        <v>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8694C9B2E47AA41A364478F15D71AF9" ma:contentTypeVersion="16" ma:contentTypeDescription="Create a new document." ma:contentTypeScope="" ma:versionID="d2a6e6ae2ffdc17dd4b46726ac7d60a4">
  <xsd:schema xmlns:xsd="http://www.w3.org/2001/XMLSchema" xmlns:xs="http://www.w3.org/2001/XMLSchema" xmlns:p="http://schemas.microsoft.com/office/2006/metadata/properties" xmlns:ns2="dd5d2af8-d12a-4930-9152-3b9f6c9bbe66" xmlns:ns3="152ece4f-4ad9-4048-93c1-5e6f8f65ee2d" targetNamespace="http://schemas.microsoft.com/office/2006/metadata/properties" ma:root="true" ma:fieldsID="89354b4e26a332086149ccd7b90ba09b" ns2:_="" ns3:_="">
    <xsd:import namespace="dd5d2af8-d12a-4930-9152-3b9f6c9bbe66"/>
    <xsd:import namespace="152ece4f-4ad9-4048-93c1-5e6f8f65ee2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MediaLengthInSeconds" minOccurs="0"/>
                <xsd:element ref="ns3:SharedWithUsers" minOccurs="0"/>
                <xsd:element ref="ns3:SharedWithDetail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5d2af8-d12a-4930-9152-3b9f6c9bbe6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7a0581f0-83c5-4d22-95f4-633ff0d80be4"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52ece4f-4ad9-4048-93c1-5e6f8f65ee2d"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af2f2c4f-70b4-426d-90ca-861fb2cf6951}" ma:internalName="TaxCatchAll" ma:showField="CatchAllData" ma:web="152ece4f-4ad9-4048-93c1-5e6f8f65ee2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d5d2af8-d12a-4930-9152-3b9f6c9bbe66">
      <Terms xmlns="http://schemas.microsoft.com/office/infopath/2007/PartnerControls"/>
    </lcf76f155ced4ddcb4097134ff3c332f>
    <TaxCatchAll xmlns="152ece4f-4ad9-4048-93c1-5e6f8f65ee2d" xsi:nil="true"/>
  </documentManagement>
</p:properties>
</file>

<file path=customXml/itemProps1.xml><?xml version="1.0" encoding="utf-8"?>
<ds:datastoreItem xmlns:ds="http://schemas.openxmlformats.org/officeDocument/2006/customXml" ds:itemID="{5B14DFCA-0E84-4699-AC5A-38ED7A09D6C2}"/>
</file>

<file path=customXml/itemProps2.xml><?xml version="1.0" encoding="utf-8"?>
<ds:datastoreItem xmlns:ds="http://schemas.openxmlformats.org/officeDocument/2006/customXml" ds:itemID="{1A5C2274-D133-4171-88E2-95EA5A149D5A}"/>
</file>

<file path=customXml/itemProps3.xml><?xml version="1.0" encoding="utf-8"?>
<ds:datastoreItem xmlns:ds="http://schemas.openxmlformats.org/officeDocument/2006/customXml" ds:itemID="{24B1F176-176F-43C5-A735-AA8EACCE948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Calculator</vt:lpstr>
      <vt:lpstr>Reference Material</vt:lpstr>
      <vt:lpstr>List</vt:lpstr>
      <vt:lpstr>Sheet2</vt:lpstr>
      <vt:lpstr>Calculator!Print_Area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Devin Cockrell</dc:creator>
  <cp:lastModifiedBy>Paul Ayres</cp:lastModifiedBy>
  <cp:lastPrinted>2023-07-17T19:15:36Z</cp:lastPrinted>
  <dcterms:created xsi:type="dcterms:W3CDTF">2018-06-04T19:06:11Z</dcterms:created>
  <dcterms:modified xsi:type="dcterms:W3CDTF">2023-07-17T19:15:36Z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0x01010068694C9B2E47AA41A364478F15D71AF9</vt:lpwstr>
  </property>
</Properties>
</file>